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lice\Quantonomics Dropbox\Quantonomics Team Folder\AER25\1. Opex Function Development\Phase 2-Supporting files-24Nov2025\Opportunity for Refinement Models\Input Prices\3. Opex Cost Function\"/>
    </mc:Choice>
  </mc:AlternateContent>
  <xr:revisionPtr revIDLastSave="0" documentId="13_ncr:1_{456B2614-F8B7-464B-8A9B-82C652545B2E}" xr6:coauthVersionLast="47" xr6:coauthVersionMax="47" xr10:uidLastSave="{00000000-0000-0000-0000-000000000000}"/>
  <bookViews>
    <workbookView xWindow="-45555" yWindow="-6225" windowWidth="38700" windowHeight="15345" tabRatio="941" activeTab="1" xr2:uid="{34C7C8C7-C98E-456F-81E9-6D0C6E4D0A66}"/>
  </bookViews>
  <sheets>
    <sheet name="Long Period" sheetId="13" r:id="rId1"/>
    <sheet name="Short Period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0" i="12" l="1"/>
  <c r="B88" i="12" l="1"/>
  <c r="B115" i="13"/>
  <c r="V67" i="12" l="1"/>
  <c r="V68" i="12"/>
  <c r="V69" i="12"/>
  <c r="V70" i="12"/>
  <c r="V71" i="12"/>
  <c r="V72" i="12"/>
  <c r="V73" i="12"/>
  <c r="V74" i="12"/>
  <c r="V75" i="12"/>
  <c r="V76" i="12"/>
  <c r="V77" i="12"/>
  <c r="V78" i="12"/>
  <c r="V66" i="12"/>
  <c r="S79" i="12"/>
  <c r="S78" i="12"/>
  <c r="S67" i="12"/>
  <c r="S68" i="12"/>
  <c r="S69" i="12"/>
  <c r="S70" i="12"/>
  <c r="S71" i="12"/>
  <c r="S72" i="12"/>
  <c r="S73" i="12"/>
  <c r="S74" i="12"/>
  <c r="S75" i="12"/>
  <c r="S76" i="12"/>
  <c r="S77" i="12"/>
  <c r="S66" i="12"/>
  <c r="M68" i="12"/>
  <c r="M69" i="12"/>
  <c r="M71" i="12"/>
  <c r="M72" i="12"/>
  <c r="M73" i="12"/>
  <c r="M74" i="12"/>
  <c r="M75" i="12"/>
  <c r="M76" i="12"/>
  <c r="M77" i="12"/>
  <c r="M78" i="12"/>
  <c r="M79" i="12"/>
  <c r="M67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33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5" i="12"/>
  <c r="M90" i="13"/>
  <c r="M91" i="13"/>
  <c r="M92" i="13"/>
  <c r="M93" i="13"/>
  <c r="M94" i="13"/>
  <c r="M95" i="13"/>
  <c r="M96" i="13"/>
  <c r="M97" i="13"/>
  <c r="M98" i="13"/>
  <c r="M99" i="13"/>
  <c r="M100" i="13"/>
  <c r="M101" i="13"/>
  <c r="M89" i="13"/>
  <c r="M68" i="13"/>
  <c r="M69" i="13"/>
  <c r="M70" i="13"/>
  <c r="M71" i="13"/>
  <c r="M72" i="13"/>
  <c r="M73" i="13"/>
  <c r="M74" i="13"/>
  <c r="M75" i="13"/>
  <c r="M76" i="13"/>
  <c r="M77" i="13"/>
  <c r="M78" i="13"/>
  <c r="M79" i="13"/>
  <c r="M67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33" i="13"/>
  <c r="M6" i="13"/>
  <c r="M7" i="13"/>
  <c r="M8" i="13"/>
  <c r="M9" i="13"/>
  <c r="M10" i="13"/>
  <c r="M11" i="13"/>
  <c r="M12" i="13"/>
  <c r="M13" i="13"/>
  <c r="M14" i="13"/>
  <c r="M15" i="13"/>
  <c r="M16" i="13"/>
  <c r="M17" i="13"/>
  <c r="M5" i="13"/>
</calcChain>
</file>

<file path=xl/sharedStrings.xml><?xml version="1.0" encoding="utf-8"?>
<sst xmlns="http://schemas.openxmlformats.org/spreadsheetml/2006/main" count="535" uniqueCount="116">
  <si>
    <t>lvc</t>
  </si>
  <si>
    <t>Coefficient</t>
  </si>
  <si>
    <t>std. err.</t>
  </si>
  <si>
    <t>z</t>
  </si>
  <si>
    <t>P&gt;|z|</t>
  </si>
  <si>
    <t>[95% conf.</t>
  </si>
  <si>
    <t>interval]</t>
  </si>
  <si>
    <t>ly1</t>
  </si>
  <si>
    <t>ly2</t>
  </si>
  <si>
    <t>ly3</t>
  </si>
  <si>
    <t>lz1</t>
  </si>
  <si>
    <t>jur2</t>
  </si>
  <si>
    <t>jur3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</si>
  <si>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</si>
  <si>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</si>
  <si>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</si>
  <si>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</si>
  <si>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</si>
  <si>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</si>
  <si>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</si>
  <si>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</si>
  <si>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</si>
  <si>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</si>
  <si>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</si>
  <si>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</si>
  <si>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_cons</t>
  </si>
  <si>
    <t>rho</t>
  </si>
  <si>
    <t>ly11</t>
  </si>
  <si>
    <t>ly12</t>
  </si>
  <si>
    <t>ly13</t>
  </si>
  <si>
    <t>ly22</t>
  </si>
  <si>
    <t>ly23</t>
  </si>
  <si>
    <t>ly33</t>
  </si>
  <si>
    <t>Std. err.</t>
  </si>
  <si>
    <t>/mu</t>
  </si>
  <si>
    <t>/lnsigma2</t>
  </si>
  <si>
    <t>/lgtgamma</t>
  </si>
  <si>
    <t>sigma2</t>
  </si>
  <si>
    <t>gamma</t>
  </si>
  <si>
    <t>sigma_u2</t>
  </si>
  <si>
    <t>sigma_v2</t>
  </si>
  <si>
    <t>yr</t>
  </si>
  <si>
    <t>convergence not achieved</t>
  </si>
  <si>
    <t>Total</t>
  </si>
  <si>
    <t>dnsp</t>
  </si>
  <si>
    <t>eff</t>
  </si>
  <si>
    <t>eff_lb</t>
  </si>
  <si>
    <t>eff_ub</t>
  </si>
  <si>
    <t>mon1</t>
  </si>
  <si>
    <t>mon2</t>
  </si>
  <si>
    <t>mon3</t>
  </si>
  <si>
    <t>montot</t>
  </si>
  <si>
    <t>hir1</t>
  </si>
  <si>
    <t>hir2</t>
  </si>
  <si>
    <t>hir3</t>
  </si>
  <si>
    <t>hirtot</t>
  </si>
  <si>
    <t>Prediction</t>
  </si>
  <si>
    <t>1.Aust</t>
  </si>
  <si>
    <t>2.NZ</t>
  </si>
  <si>
    <t>3.Ontario</t>
  </si>
  <si>
    <t>ely1</t>
  </si>
  <si>
    <t>ely2</t>
  </si>
  <si>
    <t>ely3</t>
  </si>
  <si>
    <t>lower bound</t>
  </si>
  <si>
    <t xml:space="preserve">R-squared </t>
  </si>
  <si>
    <t>elY</t>
  </si>
  <si>
    <t>upper bound</t>
  </si>
  <si>
    <t>REGRESSION RESULTS</t>
  </si>
  <si>
    <t>EFFICIENCY SCORES</t>
  </si>
  <si>
    <t>ELASTICITIES</t>
  </si>
  <si>
    <t>AUS</t>
  </si>
  <si>
    <t>NZ</t>
  </si>
  <si>
    <t>ONT</t>
  </si>
  <si>
    <t>country</t>
  </si>
  <si>
    <t>MONOTONICITY VIOLATIONS</t>
  </si>
  <si>
    <t>Log likelihood</t>
  </si>
  <si>
    <t>TOTAL</t>
  </si>
  <si>
    <t>DNSPs</t>
  </si>
  <si>
    <t>ely1 -Total</t>
  </si>
  <si>
    <t>ely1 - AUS</t>
  </si>
  <si>
    <t>ely1 - NZ</t>
  </si>
  <si>
    <t>ely1 - ONT</t>
  </si>
  <si>
    <t>ely2 - Total</t>
  </si>
  <si>
    <t>ely2 - AUS</t>
  </si>
  <si>
    <t>ely2 - NZ</t>
  </si>
  <si>
    <t>ely2 - ONT</t>
  </si>
  <si>
    <t>ely3 - Total</t>
  </si>
  <si>
    <t>ely3 - AUS</t>
  </si>
  <si>
    <t>ely3 - NZ</t>
  </si>
  <si>
    <t>ely3 - ONT</t>
  </si>
  <si>
    <t>elY - Total</t>
  </si>
  <si>
    <t>elY - AUS</t>
  </si>
  <si>
    <t>elY - NZ</t>
  </si>
  <si>
    <t>elY - ONT</t>
  </si>
  <si>
    <t>EVO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</si>
  <si>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</si>
  <si>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</si>
  <si>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</si>
  <si>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</si>
  <si>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</si>
  <si>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</si>
  <si>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</si>
  <si>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</si>
  <si>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</si>
  <si>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AND</t>
  </si>
  <si>
    <t>TND</t>
  </si>
  <si>
    <t>UED</t>
  </si>
  <si>
    <t>lratioprice</t>
  </si>
  <si>
    <t>LSECD - LONG PERIOD</t>
  </si>
  <si>
    <t>LSETLG - LONG PERIOD</t>
  </si>
  <si>
    <t xml:space="preserve">SFACD - LONG PERIOD </t>
  </si>
  <si>
    <t xml:space="preserve">SFATLG - LONG PERIOD </t>
  </si>
  <si>
    <t xml:space="preserve">LSECD - SHORT PERIOD </t>
  </si>
  <si>
    <t xml:space="preserve">LSETLG - SHORT PERIOD </t>
  </si>
  <si>
    <t xml:space="preserve">SFACD - SHORT PERIOD </t>
  </si>
  <si>
    <t>SFATLG - SHORT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</si>
</sst>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164" fontId="0" fillId="0" borderId="3" xfId="0" applyNumberFormat="1" applyBorder="1"/>
    <xf numFmtId="164" fontId="0" fillId="0" borderId="2" xfId="0" applyNumberForma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/>
    <xf numFmtId="0" fontId="3" fillId="0" borderId="0" xfId="0" applyFont="1"/>
    <xf numFmtId="0" fontId="3" fillId="0" borderId="3" xfId="0" applyFont="1" applyBorder="1"/>
    <xf numFmtId="10" fontId="0" fillId="0" borderId="0" xfId="1" applyNumberFormat="1" applyFont="1"/>
    <xf numFmtId="10" fontId="0" fillId="0" borderId="2" xfId="1" applyNumberFormat="1" applyFont="1" applyBorder="1"/>
    <xf numFmtId="10" fontId="0" fillId="0" borderId="0" xfId="1" applyNumberFormat="1" applyFont="1" applyBorder="1"/>
    <xf numFmtId="0" fontId="3" fillId="3" borderId="0" xfId="0" applyFont="1" applyFill="1"/>
    <xf numFmtId="164" fontId="0" fillId="3" borderId="0" xfId="0" applyNumberFormat="1" applyFill="1"/>
    <xf numFmtId="10" fontId="0" fillId="0" borderId="1" xfId="1" applyNumberFormat="1" applyFont="1" applyBorder="1"/>
    <xf numFmtId="0" fontId="4" fillId="0" borderId="0" xfId="0" applyFont="1"/>
    <xf numFmtId="164" fontId="5" fillId="0" borderId="0" xfId="0" applyNumberFormat="1" applyFont="1"/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4" fillId="3" borderId="0" xfId="0" applyFont="1" applyFill="1"/>
    <xf numFmtId="164" fontId="5" fillId="3" borderId="0" xfId="0" applyNumberFormat="1" applyFont="1" applyFill="1"/>
    <xf numFmtId="164" fontId="5" fillId="0" borderId="3" xfId="0" applyNumberFormat="1" applyFont="1" applyBorder="1"/>
    <xf numFmtId="0" fontId="4" fillId="0" borderId="3" xfId="0" applyFont="1" applyBorder="1"/>
    <xf numFmtId="11" fontId="0" fillId="0" borderId="0" xfId="1" applyNumberFormat="1" applyFont="1" applyBorder="1"/>
    <xf numFmtId="0" fontId="6" fillId="0" borderId="0" xfId="0" applyFont="1"/>
    <xf numFmtId="165" fontId="0" fillId="0" borderId="2" xfId="0" applyNumberFormat="1" applyBorder="1"/>
    <xf numFmtId="11" fontId="0" fillId="0" borderId="0" xfId="0" applyNumberFormat="1"/>
    <xf numFmtId="164" fontId="1" fillId="0" borderId="0" xfId="0" applyNumberFormat="1" applyFont="1"/>
    <xf numFmtId="0" fontId="5" fillId="3" borderId="0" xfId="0" applyFont="1" applyFill="1"/>
    <xf numFmtId="0" fontId="4" fillId="4" borderId="0" xfId="0" applyFont="1" applyFill="1"/>
    <xf numFmtId="164" fontId="5" fillId="4" borderId="0" xfId="0" applyNumberFormat="1" applyFont="1" applyFill="1"/>
    <xf numFmtId="2" fontId="0" fillId="0" borderId="0" xfId="0" applyNumberFormat="1"/>
    <xf numFmtId="1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LSECD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'Short Period'!$I$5:$I$17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'Long Period'!$J$5:$J$17</c:f>
              <c:numCache>
                <c:formatCode>0.000</c:formatCode>
                <c:ptCount val="13"/>
                <c:pt idx="0">
                  <c:v>0.50781670000000001</c:v>
                </c:pt>
                <c:pt idx="1">
                  <c:v>0.57693289999999997</c:v>
                </c:pt>
                <c:pt idx="2">
                  <c:v>0.7794991</c:v>
                </c:pt>
                <c:pt idx="3">
                  <c:v>0.67204560000000002</c:v>
                </c:pt>
                <c:pt idx="4">
                  <c:v>0.68976850000000001</c:v>
                </c:pt>
                <c:pt idx="5">
                  <c:v>0.56139530000000004</c:v>
                </c:pt>
                <c:pt idx="6">
                  <c:v>0.67536059999999998</c:v>
                </c:pt>
                <c:pt idx="7">
                  <c:v>0.72478089999999995</c:v>
                </c:pt>
                <c:pt idx="8">
                  <c:v>1</c:v>
                </c:pt>
                <c:pt idx="9">
                  <c:v>0.95506639999999998</c:v>
                </c:pt>
                <c:pt idx="10">
                  <c:v>0.85167820000000005</c:v>
                </c:pt>
                <c:pt idx="11">
                  <c:v>0.85233630000000005</c:v>
                </c:pt>
                <c:pt idx="12">
                  <c:v>0.92950359999999999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9-4004-97DC-056B20CF7031}"/>
            </c:ext>
          </c:extLst>
        </c:ser>
        <c:ser>
          <c:idx val="1"/>
          <c:order val="1"/>
          <c:tx>
            <c:v>LSETLG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'Long Period'!$J$33:$J$45</c:f>
              <c:numCache>
                <c:formatCode>0.000</c:formatCode>
                <c:ptCount val="13"/>
                <c:pt idx="0">
                  <c:v>0.47286070000000002</c:v>
                </c:pt>
                <c:pt idx="1">
                  <c:v>0.52107749999999997</c:v>
                </c:pt>
                <c:pt idx="2">
                  <c:v>0.71888580000000002</c:v>
                </c:pt>
                <c:pt idx="3">
                  <c:v>0.65809519999999999</c:v>
                </c:pt>
                <c:pt idx="4">
                  <c:v>0.64029130000000001</c:v>
                </c:pt>
                <c:pt idx="5">
                  <c:v>0.6008694</c:v>
                </c:pt>
                <c:pt idx="6">
                  <c:v>0.73712900000000003</c:v>
                </c:pt>
                <c:pt idx="7">
                  <c:v>0.58984349999999997</c:v>
                </c:pt>
                <c:pt idx="8">
                  <c:v>1</c:v>
                </c:pt>
                <c:pt idx="9">
                  <c:v>0.96818970000000004</c:v>
                </c:pt>
                <c:pt idx="10">
                  <c:v>0.79381219999999997</c:v>
                </c:pt>
                <c:pt idx="11">
                  <c:v>0.83528760000000002</c:v>
                </c:pt>
                <c:pt idx="12">
                  <c:v>0.75203759999999997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39-4004-97DC-056B20CF7031}"/>
            </c:ext>
          </c:extLst>
        </c:ser>
        <c:ser>
          <c:idx val="2"/>
          <c:order val="2"/>
          <c:tx>
            <c:v>SFACD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'Long Period'!$J$67:$J$79</c:f>
              <c:numCache>
                <c:formatCode>0.000</c:formatCode>
                <c:ptCount val="13"/>
                <c:pt idx="0">
                  <c:v>0.52654610000000002</c:v>
                </c:pt>
                <c:pt idx="1">
                  <c:v>0.60559370000000001</c:v>
                </c:pt>
                <c:pt idx="2">
                  <c:v>0.91586829999999997</c:v>
                </c:pt>
                <c:pt idx="3">
                  <c:v>0.71425930000000004</c:v>
                </c:pt>
                <c:pt idx="4">
                  <c:v>0.70478010000000002</c:v>
                </c:pt>
                <c:pt idx="5">
                  <c:v>0.57542649999999995</c:v>
                </c:pt>
                <c:pt idx="6">
                  <c:v>0.60243979999999997</c:v>
                </c:pt>
                <c:pt idx="7">
                  <c:v>0.73737600000000003</c:v>
                </c:pt>
                <c:pt idx="8">
                  <c:v>0.96764490000000003</c:v>
                </c:pt>
                <c:pt idx="9">
                  <c:v>0.91931640000000003</c:v>
                </c:pt>
                <c:pt idx="10">
                  <c:v>0.75796390000000002</c:v>
                </c:pt>
                <c:pt idx="11">
                  <c:v>0.89095970000000002</c:v>
                </c:pt>
                <c:pt idx="12">
                  <c:v>0.96897509999999998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39-4004-97DC-056B20CF7031}"/>
            </c:ext>
          </c:extLst>
        </c:ser>
        <c:ser>
          <c:idx val="3"/>
          <c:order val="3"/>
          <c:tx>
            <c:v>SFATLG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'Long Period'!$J$89:$J$101</c:f>
              <c:numCache>
                <c:formatCode>0.000</c:formatCode>
                <c:ptCount val="13"/>
                <c:pt idx="0">
                  <c:v>0.56042720000000001</c:v>
                </c:pt>
                <c:pt idx="1">
                  <c:v>0.2716499</c:v>
                </c:pt>
                <c:pt idx="2">
                  <c:v>0.73019590000000001</c:v>
                </c:pt>
                <c:pt idx="3">
                  <c:v>0.45830969999999999</c:v>
                </c:pt>
                <c:pt idx="4">
                  <c:v>0.41016740000000002</c:v>
                </c:pt>
                <c:pt idx="5">
                  <c:v>0.7449597</c:v>
                </c:pt>
                <c:pt idx="6">
                  <c:v>0.73475179999999995</c:v>
                </c:pt>
                <c:pt idx="7">
                  <c:v>0.78943300000000005</c:v>
                </c:pt>
                <c:pt idx="8">
                  <c:v>0.9657791</c:v>
                </c:pt>
                <c:pt idx="9">
                  <c:v>0.88972519999999999</c:v>
                </c:pt>
                <c:pt idx="10">
                  <c:v>0.76438649999999997</c:v>
                </c:pt>
                <c:pt idx="11">
                  <c:v>0.97638749999999996</c:v>
                </c:pt>
                <c:pt idx="12">
                  <c:v>0.79585260000000002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39-4004-97DC-056B20CF7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7339935"/>
        <c:axId val="687342335"/>
      </c:barChart>
      <c:catAx>
        <c:axId val="687339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342335"/>
        <c:crosses val="autoZero"/>
        <c:auto val="1"/>
        <c:lblAlgn val="ctr"/>
        <c:lblOffset val="100"/>
        <c:noMultiLvlLbl val="0"/>
      </c:catAx>
      <c:valAx>
        <c:axId val="68734233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339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LSECD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'Short Period'!$I$5:$I$17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'Short Period'!$J$5:$J$17</c:f>
              <c:numCache>
                <c:formatCode>0.000</c:formatCode>
                <c:ptCount val="13"/>
                <c:pt idx="0">
                  <c:v>0.489844</c:v>
                </c:pt>
                <c:pt idx="1">
                  <c:v>0.58633760000000001</c:v>
                </c:pt>
                <c:pt idx="2">
                  <c:v>0.70198700000000003</c:v>
                </c:pt>
                <c:pt idx="3">
                  <c:v>0.67527060000000005</c:v>
                </c:pt>
                <c:pt idx="4">
                  <c:v>0.66612680000000002</c:v>
                </c:pt>
                <c:pt idx="5">
                  <c:v>0.60104840000000004</c:v>
                </c:pt>
                <c:pt idx="6">
                  <c:v>0.68471459999999995</c:v>
                </c:pt>
                <c:pt idx="7">
                  <c:v>0.66221920000000001</c:v>
                </c:pt>
                <c:pt idx="8">
                  <c:v>1</c:v>
                </c:pt>
                <c:pt idx="9">
                  <c:v>0.90523469999999995</c:v>
                </c:pt>
                <c:pt idx="10">
                  <c:v>0.80708999999999997</c:v>
                </c:pt>
                <c:pt idx="11">
                  <c:v>0.8383176</c:v>
                </c:pt>
                <c:pt idx="12">
                  <c:v>0.90024780000000004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AC-4349-AB5B-850D9A7998E7}"/>
            </c:ext>
          </c:extLst>
        </c:ser>
        <c:ser>
          <c:idx val="1"/>
          <c:order val="1"/>
          <c:tx>
            <c:v>LSETLG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'Short Period'!$J$33:$J$45</c:f>
              <c:numCache>
                <c:formatCode>0.000</c:formatCode>
                <c:ptCount val="13"/>
                <c:pt idx="0">
                  <c:v>0.49367620000000001</c:v>
                </c:pt>
                <c:pt idx="1">
                  <c:v>0.52726269999999997</c:v>
                </c:pt>
                <c:pt idx="2">
                  <c:v>0.71600850000000005</c:v>
                </c:pt>
                <c:pt idx="3">
                  <c:v>0.68890949999999995</c:v>
                </c:pt>
                <c:pt idx="4">
                  <c:v>0.61602959999999995</c:v>
                </c:pt>
                <c:pt idx="5">
                  <c:v>0.72767009999999999</c:v>
                </c:pt>
                <c:pt idx="6">
                  <c:v>0.80250969999999999</c:v>
                </c:pt>
                <c:pt idx="7">
                  <c:v>0.55017649999999996</c:v>
                </c:pt>
                <c:pt idx="8">
                  <c:v>1</c:v>
                </c:pt>
                <c:pt idx="9">
                  <c:v>0.95608280000000001</c:v>
                </c:pt>
                <c:pt idx="10">
                  <c:v>0.72596810000000001</c:v>
                </c:pt>
                <c:pt idx="11">
                  <c:v>0.8763917</c:v>
                </c:pt>
                <c:pt idx="12">
                  <c:v>0.72954030000000003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AC-4349-AB5B-850D9A7998E7}"/>
            </c:ext>
          </c:extLst>
        </c:ser>
        <c:ser>
          <c:idx val="2"/>
          <c:order val="2"/>
          <c:tx>
            <c:v>SFACD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'Short Period'!$J$67:$J$79</c:f>
              <c:numCache>
                <c:formatCode>0.000</c:formatCode>
                <c:ptCount val="13"/>
                <c:pt idx="0">
                  <c:v>0.55137630000000004</c:v>
                </c:pt>
                <c:pt idx="1">
                  <c:v>0.61227609999999999</c:v>
                </c:pt>
                <c:pt idx="2">
                  <c:v>0.76771529999999999</c:v>
                </c:pt>
                <c:pt idx="3">
                  <c:v>0.73807710000000004</c:v>
                </c:pt>
                <c:pt idx="4">
                  <c:v>0.70250869999999999</c:v>
                </c:pt>
                <c:pt idx="5">
                  <c:v>0.63587819999999995</c:v>
                </c:pt>
                <c:pt idx="6">
                  <c:v>0.67774480000000004</c:v>
                </c:pt>
                <c:pt idx="7">
                  <c:v>0.63894059999999997</c:v>
                </c:pt>
                <c:pt idx="8">
                  <c:v>0.94536699999999996</c:v>
                </c:pt>
                <c:pt idx="9">
                  <c:v>0.95224949999999997</c:v>
                </c:pt>
                <c:pt idx="10">
                  <c:v>0.73815169999999997</c:v>
                </c:pt>
                <c:pt idx="11">
                  <c:v>0.88218359999999996</c:v>
                </c:pt>
                <c:pt idx="12">
                  <c:v>0.86539339999999998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AC-4349-AB5B-850D9A799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7339935"/>
        <c:axId val="687342335"/>
      </c:barChart>
      <c:catAx>
        <c:axId val="687339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342335"/>
        <c:crosses val="autoZero"/>
        <c:auto val="1"/>
        <c:lblAlgn val="ctr"/>
        <c:lblOffset val="100"/>
        <c:noMultiLvlLbl val="0"/>
      </c:catAx>
      <c:valAx>
        <c:axId val="68734233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339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428625</xdr:colOff>
      <xdr:row>2</xdr:row>
      <xdr:rowOff>161925</xdr:rowOff>
    </xdr:from>
    <xdr:to>
      <xdr:col>27</xdr:col>
      <xdr:colOff>352425</xdr:colOff>
      <xdr:row>21</xdr:row>
      <xdr:rowOff>138113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96A06D-4BDC-4823-BADA-3B80266404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381000</xdr:colOff>
      <xdr:row>2</xdr:row>
      <xdr:rowOff>42862</xdr:rowOff>
    </xdr:from>
    <xdr:to>
      <xdr:col>27</xdr:col>
      <xdr:colOff>304800</xdr:colOff>
      <xdr:row>21</xdr:row>
      <xdr:rowOff>19050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2F851B7-9D3A-AF1C-2E49-FEF73107AA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21D96-0E18-4055-B415-E255EC927C4F}">
  <dimension ref="A1:AB134"/>
  <sheetViews>
    <sheetView workbookViewId="0">
      <selection activeCell="AE107" sqref="AE107"/>
    </sheetView>
  </sheetViews>
  <sheetFormatPr defaultRowHeight="15" x14ac:dyDescent="0.25"/>
  <cols>
    <col min="1" max="1" width="13.42578125" bestFit="1" customWidth="1"/>
    <col min="2" max="2" width="10.5703125" bestFit="1" customWidth="1"/>
    <col min="3" max="3" width="8.7109375" bestFit="1" customWidth="1"/>
    <col min="4" max="4" width="10.5703125" bestFit="1" customWidth="1"/>
    <col min="5" max="5" width="8.7109375" bestFit="1" customWidth="1"/>
    <col min="6" max="6" width="10.42578125" bestFit="1" customWidth="1"/>
    <col min="7" max="7" width="13.7109375" bestFit="1" customWidth="1"/>
    <col min="10" max="10" width="10" bestFit="1" customWidth="1"/>
    <col min="11" max="11" width="12" bestFit="1" customWidth="1"/>
    <col min="12" max="12" width="12.28515625" bestFit="1" customWidth="1"/>
    <col min="14" max="14" width="10.7109375" bestFit="1" customWidth="1"/>
    <col min="15" max="15" width="10.5703125" bestFit="1" customWidth="1"/>
    <col min="16" max="16" width="12.85546875" bestFit="1" customWidth="1"/>
    <col min="17" max="17" width="13.140625" bestFit="1" customWidth="1"/>
    <col min="18" max="18" width="10" bestFit="1" customWidth="1"/>
    <col min="19" max="19" width="12" bestFit="1" customWidth="1"/>
    <col min="20" max="20" width="12.28515625" bestFit="1" customWidth="1"/>
    <col min="24" max="24" width="2" customWidth="1"/>
  </cols>
  <sheetData>
    <row r="1" spans="1:28" x14ac:dyDescent="0.25">
      <c r="A1" s="42" t="s">
        <v>108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</row>
    <row r="2" spans="1:28" x14ac:dyDescent="0.25">
      <c r="A2" s="9"/>
      <c r="B2" s="9"/>
      <c r="C2" s="9"/>
      <c r="D2" s="9"/>
      <c r="E2" s="9"/>
      <c r="F2" s="9"/>
      <c r="G2" s="9"/>
      <c r="H2" s="10"/>
      <c r="I2" s="9"/>
      <c r="J2" s="9"/>
      <c r="K2" s="9"/>
      <c r="L2" s="9"/>
      <c r="M2" s="10"/>
      <c r="N2" s="10"/>
      <c r="O2" s="10"/>
      <c r="P2" s="10"/>
      <c r="Q2" s="10"/>
      <c r="R2" s="10"/>
      <c r="S2" s="10"/>
      <c r="T2" s="10"/>
      <c r="U2" s="10"/>
    </row>
    <row r="3" spans="1:28" x14ac:dyDescent="0.25">
      <c r="A3" s="40" t="s">
        <v>67</v>
      </c>
      <c r="B3" s="40"/>
      <c r="C3" s="40"/>
      <c r="D3" s="40"/>
      <c r="E3" s="40"/>
      <c r="F3" s="40"/>
      <c r="G3" s="40"/>
      <c r="I3" s="40" t="s">
        <v>68</v>
      </c>
      <c r="J3" s="40"/>
      <c r="K3" s="40"/>
      <c r="L3" s="40"/>
      <c r="N3" s="41" t="s">
        <v>69</v>
      </c>
      <c r="O3" s="41"/>
      <c r="P3" s="41"/>
      <c r="Q3" s="41"/>
      <c r="U3" s="10"/>
    </row>
    <row r="4" spans="1:28" x14ac:dyDescent="0.25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I4" s="11"/>
      <c r="J4" s="11" t="s">
        <v>45</v>
      </c>
      <c r="K4" s="11" t="s">
        <v>46</v>
      </c>
      <c r="L4" s="11" t="s">
        <v>47</v>
      </c>
      <c r="N4" s="5"/>
      <c r="O4" s="11" t="s">
        <v>56</v>
      </c>
      <c r="P4" s="11" t="s">
        <v>63</v>
      </c>
      <c r="Q4" s="11" t="s">
        <v>66</v>
      </c>
    </row>
    <row r="5" spans="1:28" x14ac:dyDescent="0.25">
      <c r="A5" s="12" t="s">
        <v>7</v>
      </c>
      <c r="B5" s="1">
        <v>0.55078879999999997</v>
      </c>
      <c r="C5" s="1">
        <v>7.52105E-2</v>
      </c>
      <c r="D5" s="1">
        <v>7.32</v>
      </c>
      <c r="E5" s="1">
        <v>0</v>
      </c>
      <c r="F5" s="1">
        <v>0.40337899999999999</v>
      </c>
      <c r="G5" s="1">
        <v>0.6981986</v>
      </c>
      <c r="I5" t="s">
        <v>94</v>
      </c>
      <c r="J5" s="1">
        <v>0.50781670000000001</v>
      </c>
      <c r="K5" s="1">
        <v>0.36851469999999997</v>
      </c>
      <c r="L5" s="1">
        <v>0.64711859999999999</v>
      </c>
      <c r="M5">
        <f>RANK(J5,$J$5:$J$17,0)</f>
        <v>13</v>
      </c>
      <c r="N5" s="12" t="s">
        <v>60</v>
      </c>
      <c r="O5" s="1">
        <v>0.55078879999999997</v>
      </c>
      <c r="P5" s="1">
        <v>0.40337899999999999</v>
      </c>
      <c r="Q5" s="1">
        <v>0.6981986</v>
      </c>
    </row>
    <row r="6" spans="1:28" x14ac:dyDescent="0.25">
      <c r="A6" s="12" t="s">
        <v>8</v>
      </c>
      <c r="B6" s="1">
        <v>0.22307589999999999</v>
      </c>
      <c r="C6" s="1">
        <v>3.4520700000000001E-2</v>
      </c>
      <c r="D6" s="1">
        <v>6.46</v>
      </c>
      <c r="E6" s="1">
        <v>0</v>
      </c>
      <c r="F6" s="1">
        <v>0.15541659999999999</v>
      </c>
      <c r="G6" s="1">
        <v>0.29073529999999997</v>
      </c>
      <c r="I6" t="s">
        <v>95</v>
      </c>
      <c r="J6" s="1">
        <v>0.57693289999999997</v>
      </c>
      <c r="K6" s="1">
        <v>0.40936860000000003</v>
      </c>
      <c r="L6" s="1">
        <v>0.74449719999999997</v>
      </c>
      <c r="M6">
        <f t="shared" ref="M6:M17" si="0">RANK(J6,$J$5:$J$17,0)</f>
        <v>11</v>
      </c>
      <c r="N6" s="12" t="s">
        <v>61</v>
      </c>
      <c r="O6" s="1">
        <v>0.22307589999999999</v>
      </c>
      <c r="P6" s="1">
        <v>0.15541650000000001</v>
      </c>
      <c r="Q6" s="1">
        <v>0.29073529999999997</v>
      </c>
    </row>
    <row r="7" spans="1:28" x14ac:dyDescent="0.25">
      <c r="A7" s="12" t="s">
        <v>9</v>
      </c>
      <c r="B7" s="1">
        <v>0.1907035</v>
      </c>
      <c r="C7" s="1">
        <v>6.4574199999999998E-2</v>
      </c>
      <c r="D7" s="1">
        <v>2.95</v>
      </c>
      <c r="E7" s="1">
        <v>3.0000000000000001E-3</v>
      </c>
      <c r="F7" s="1">
        <v>6.41404E-2</v>
      </c>
      <c r="G7" s="1">
        <v>0.31726660000000001</v>
      </c>
      <c r="I7" t="s">
        <v>96</v>
      </c>
      <c r="J7" s="1">
        <v>0.7794991</v>
      </c>
      <c r="K7" s="1">
        <v>0.62993779999999999</v>
      </c>
      <c r="L7" s="1">
        <v>0.92906029999999995</v>
      </c>
      <c r="M7">
        <f t="shared" si="0"/>
        <v>6</v>
      </c>
      <c r="N7" s="12" t="s">
        <v>62</v>
      </c>
      <c r="O7" s="1">
        <v>0.1907035</v>
      </c>
      <c r="P7" s="1">
        <v>6.41404E-2</v>
      </c>
      <c r="Q7" s="1">
        <v>0.31726660000000001</v>
      </c>
    </row>
    <row r="8" spans="1:28" x14ac:dyDescent="0.25">
      <c r="A8" s="12" t="s">
        <v>10</v>
      </c>
      <c r="B8" s="1">
        <v>-9.5524399999999995E-2</v>
      </c>
      <c r="C8" s="1">
        <v>2.5291299999999999E-2</v>
      </c>
      <c r="D8" s="1">
        <v>-3.78</v>
      </c>
      <c r="E8" s="1">
        <v>0</v>
      </c>
      <c r="F8" s="1">
        <v>-0.14509440000000001</v>
      </c>
      <c r="G8" s="1">
        <v>-4.5954299999999997E-2</v>
      </c>
      <c r="I8" t="s">
        <v>97</v>
      </c>
      <c r="J8" s="1">
        <v>0.67204560000000002</v>
      </c>
      <c r="K8" s="1">
        <v>0.5355297</v>
      </c>
      <c r="L8" s="1">
        <v>0.80856139999999999</v>
      </c>
      <c r="M8">
        <f t="shared" si="0"/>
        <v>10</v>
      </c>
      <c r="N8" s="11" t="s">
        <v>65</v>
      </c>
      <c r="O8" s="8">
        <v>0.96456830000000005</v>
      </c>
      <c r="P8" s="8">
        <v>0.94421840000000001</v>
      </c>
      <c r="Q8" s="8">
        <v>0.98491810000000002</v>
      </c>
    </row>
    <row r="9" spans="1:28" x14ac:dyDescent="0.25">
      <c r="A9" s="26" t="s">
        <v>107</v>
      </c>
      <c r="B9" s="27">
        <v>-7.3571499999999998E-2</v>
      </c>
      <c r="C9" s="27">
        <v>2.4839300000000002E-2</v>
      </c>
      <c r="D9" s="27">
        <v>-2.96</v>
      </c>
      <c r="E9" s="27">
        <v>3.0000000000000001E-3</v>
      </c>
      <c r="F9" s="27">
        <v>-0.12225569999999999</v>
      </c>
      <c r="G9" s="27">
        <v>-2.48874E-2</v>
      </c>
      <c r="I9" t="s">
        <v>98</v>
      </c>
      <c r="J9" s="1">
        <v>0.68976850000000001</v>
      </c>
      <c r="K9" s="1">
        <v>0.57790209999999997</v>
      </c>
      <c r="L9" s="1">
        <v>0.80163490000000004</v>
      </c>
      <c r="M9">
        <f t="shared" si="0"/>
        <v>8</v>
      </c>
    </row>
    <row r="10" spans="1:28" x14ac:dyDescent="0.25">
      <c r="A10" s="20" t="s">
        <v>41</v>
      </c>
      <c r="B10" s="21">
        <v>1.26725E-2</v>
      </c>
      <c r="C10" s="21">
        <v>1.7903000000000001E-3</v>
      </c>
      <c r="D10" s="21">
        <v>7.08</v>
      </c>
      <c r="E10" s="21">
        <v>0</v>
      </c>
      <c r="F10" s="21">
        <v>9.1634999999999998E-3</v>
      </c>
      <c r="G10" s="21">
        <v>1.6181500000000001E-2</v>
      </c>
      <c r="I10" t="s">
        <v>99</v>
      </c>
      <c r="J10" s="1">
        <v>0.56139530000000004</v>
      </c>
      <c r="K10" s="1">
        <v>0.4423668</v>
      </c>
      <c r="L10" s="1">
        <v>0.68042389999999997</v>
      </c>
      <c r="M10">
        <f t="shared" si="0"/>
        <v>12</v>
      </c>
    </row>
    <row r="11" spans="1:28" x14ac:dyDescent="0.25">
      <c r="A11" s="20" t="s">
        <v>11</v>
      </c>
      <c r="B11" s="21">
        <v>-0.40743489999999999</v>
      </c>
      <c r="C11" s="21">
        <v>0.1243938</v>
      </c>
      <c r="D11" s="21">
        <v>-3.28</v>
      </c>
      <c r="E11" s="21">
        <v>1E-3</v>
      </c>
      <c r="F11" s="21">
        <v>-0.65124219999999999</v>
      </c>
      <c r="G11" s="21">
        <v>-0.16362760000000001</v>
      </c>
      <c r="I11" t="s">
        <v>100</v>
      </c>
      <c r="J11" s="1">
        <v>0.67536059999999998</v>
      </c>
      <c r="K11" s="1">
        <v>0.52375269999999996</v>
      </c>
      <c r="L11" s="1">
        <v>0.8269685</v>
      </c>
      <c r="M11">
        <f t="shared" si="0"/>
        <v>9</v>
      </c>
    </row>
    <row r="12" spans="1:28" x14ac:dyDescent="0.25">
      <c r="A12" s="20" t="s">
        <v>12</v>
      </c>
      <c r="B12" s="21">
        <v>-0.15972169999999999</v>
      </c>
      <c r="C12" s="21">
        <v>0.1222736</v>
      </c>
      <c r="D12" s="21">
        <v>-1.31</v>
      </c>
      <c r="E12" s="21">
        <v>0.191</v>
      </c>
      <c r="F12" s="21">
        <v>-0.3993736</v>
      </c>
      <c r="G12" s="21">
        <v>7.9930299999999996E-2</v>
      </c>
      <c r="I12" t="s">
        <v>101</v>
      </c>
      <c r="J12" s="1">
        <v>0.72478089999999995</v>
      </c>
      <c r="K12" s="1">
        <v>0.57069610000000004</v>
      </c>
      <c r="L12" s="1">
        <v>0.87886569999999997</v>
      </c>
      <c r="M12">
        <f t="shared" si="0"/>
        <v>7</v>
      </c>
    </row>
    <row r="13" spans="1:28" x14ac:dyDescent="0.25">
      <c r="A13" s="12" t="s">
        <v>13</v>
      </c>
      <c r="B13" s="1">
        <v>-0.12760550000000001</v>
      </c>
      <c r="C13" s="1">
        <v>0.1800513</v>
      </c>
      <c r="D13" s="1">
        <v>-0.71</v>
      </c>
      <c r="E13" s="1">
        <v>0.47799999999999998</v>
      </c>
      <c r="F13" s="1">
        <v>-0.48049950000000002</v>
      </c>
      <c r="G13" s="1">
        <v>0.2252885</v>
      </c>
      <c r="I13" t="s">
        <v>102</v>
      </c>
      <c r="J13" s="1">
        <v>1</v>
      </c>
      <c r="K13" s="1">
        <v>1</v>
      </c>
      <c r="L13" s="1">
        <v>1</v>
      </c>
      <c r="M13">
        <f t="shared" si="0"/>
        <v>1</v>
      </c>
    </row>
    <row r="14" spans="1:28" x14ac:dyDescent="0.25">
      <c r="A14" s="12" t="s">
        <v>14</v>
      </c>
      <c r="B14" s="1">
        <v>-0.428531</v>
      </c>
      <c r="C14" s="1">
        <v>0.13630690000000001</v>
      </c>
      <c r="D14" s="1">
        <v>-3.14</v>
      </c>
      <c r="E14" s="1">
        <v>2E-3</v>
      </c>
      <c r="F14" s="1">
        <v>-0.69568759999999996</v>
      </c>
      <c r="G14" s="1">
        <v>-0.1613745</v>
      </c>
      <c r="I14" t="s">
        <v>103</v>
      </c>
      <c r="J14" s="1">
        <v>0.95506639999999998</v>
      </c>
      <c r="K14" s="1">
        <v>0.76536559999999998</v>
      </c>
      <c r="L14" s="1">
        <v>1.1447670000000001</v>
      </c>
      <c r="M14">
        <f t="shared" si="0"/>
        <v>2</v>
      </c>
    </row>
    <row r="15" spans="1:28" x14ac:dyDescent="0.25">
      <c r="A15" s="12" t="s">
        <v>15</v>
      </c>
      <c r="B15" s="1">
        <v>-0.2802057</v>
      </c>
      <c r="C15" s="1">
        <v>0.14460149999999999</v>
      </c>
      <c r="D15" s="1">
        <v>-1.94</v>
      </c>
      <c r="E15" s="1">
        <v>5.2999999999999999E-2</v>
      </c>
      <c r="F15" s="1">
        <v>-0.56361950000000005</v>
      </c>
      <c r="G15" s="1">
        <v>3.2079999999999999E-3</v>
      </c>
      <c r="I15" t="s">
        <v>104</v>
      </c>
      <c r="J15" s="1">
        <v>0.85167820000000005</v>
      </c>
      <c r="K15" s="1">
        <v>0.70844189999999996</v>
      </c>
      <c r="L15" s="1">
        <v>0.99491450000000003</v>
      </c>
      <c r="M15">
        <f t="shared" si="0"/>
        <v>5</v>
      </c>
    </row>
    <row r="16" spans="1:28" x14ac:dyDescent="0.25">
      <c r="A16" s="12" t="s">
        <v>16</v>
      </c>
      <c r="B16" s="1">
        <v>-0.3062356</v>
      </c>
      <c r="C16" s="1">
        <v>0.1324041</v>
      </c>
      <c r="D16" s="1">
        <v>-2.31</v>
      </c>
      <c r="E16" s="1">
        <v>2.1000000000000001E-2</v>
      </c>
      <c r="F16" s="1">
        <v>-0.56574290000000005</v>
      </c>
      <c r="G16" s="1">
        <v>-4.67283E-2</v>
      </c>
      <c r="I16" t="s">
        <v>105</v>
      </c>
      <c r="J16" s="1">
        <v>0.85233630000000005</v>
      </c>
      <c r="K16" s="1">
        <v>0.6602806</v>
      </c>
      <c r="L16" s="1">
        <v>1.044392</v>
      </c>
      <c r="M16">
        <f t="shared" si="0"/>
        <v>4</v>
      </c>
    </row>
    <row r="17" spans="1:28" x14ac:dyDescent="0.25">
      <c r="A17" s="12" t="s">
        <v>17</v>
      </c>
      <c r="B17" s="1">
        <v>-0.1003049</v>
      </c>
      <c r="C17" s="1">
        <v>0.15606339999999999</v>
      </c>
      <c r="D17" s="1">
        <v>-0.64</v>
      </c>
      <c r="E17" s="1">
        <v>0.52</v>
      </c>
      <c r="F17" s="1">
        <v>-0.40618349999999998</v>
      </c>
      <c r="G17" s="1">
        <v>0.2055738</v>
      </c>
      <c r="I17" t="s">
        <v>106</v>
      </c>
      <c r="J17" s="1">
        <v>0.92950359999999999</v>
      </c>
      <c r="K17" s="1">
        <v>0.73566830000000005</v>
      </c>
      <c r="L17" s="1">
        <v>1.1233390000000001</v>
      </c>
      <c r="M17">
        <f t="shared" si="0"/>
        <v>3</v>
      </c>
    </row>
    <row r="18" spans="1:28" x14ac:dyDescent="0.25">
      <c r="A18" s="12" t="s">
        <v>18</v>
      </c>
      <c r="B18" s="1">
        <v>-0.2851263</v>
      </c>
      <c r="C18" s="1">
        <v>0.1629958</v>
      </c>
      <c r="D18" s="1">
        <v>-1.75</v>
      </c>
      <c r="E18" s="1">
        <v>0.08</v>
      </c>
      <c r="F18" s="1">
        <v>-0.60459209999999997</v>
      </c>
      <c r="G18" s="1">
        <v>3.4339599999999998E-2</v>
      </c>
      <c r="I18" s="11" t="s">
        <v>43</v>
      </c>
      <c r="J18" s="8">
        <v>0.75201419999999997</v>
      </c>
      <c r="K18" s="8">
        <v>0.60983270000000001</v>
      </c>
      <c r="L18" s="8">
        <v>0.89419559999999998</v>
      </c>
    </row>
    <row r="19" spans="1:28" x14ac:dyDescent="0.25">
      <c r="A19" s="12" t="s">
        <v>19</v>
      </c>
      <c r="B19" s="1">
        <v>-0.35574899999999998</v>
      </c>
      <c r="C19" s="1">
        <v>0.14859220000000001</v>
      </c>
      <c r="D19" s="1">
        <v>-2.39</v>
      </c>
      <c r="E19" s="1">
        <v>1.7000000000000001E-2</v>
      </c>
      <c r="F19" s="1">
        <v>-0.64698440000000002</v>
      </c>
      <c r="G19" s="1">
        <v>-6.4513500000000001E-2</v>
      </c>
      <c r="I19" s="12"/>
      <c r="J19" s="1"/>
      <c r="K19" s="1"/>
      <c r="L19" s="1"/>
    </row>
    <row r="20" spans="1:28" x14ac:dyDescent="0.25">
      <c r="A20" s="12" t="s">
        <v>20</v>
      </c>
      <c r="B20" s="1">
        <v>-0.67763479999999998</v>
      </c>
      <c r="C20" s="1">
        <v>0.13995940000000001</v>
      </c>
      <c r="D20" s="1">
        <v>-4.84</v>
      </c>
      <c r="E20" s="1">
        <v>0</v>
      </c>
      <c r="F20" s="1">
        <v>-0.95195019999999997</v>
      </c>
      <c r="G20" s="1">
        <v>-0.40331939999999999</v>
      </c>
    </row>
    <row r="21" spans="1:28" x14ac:dyDescent="0.25">
      <c r="A21" s="12" t="s">
        <v>21</v>
      </c>
      <c r="B21" s="1">
        <v>-0.63166049999999996</v>
      </c>
      <c r="C21" s="1">
        <v>0.14687120000000001</v>
      </c>
      <c r="D21" s="1">
        <v>-4.3</v>
      </c>
      <c r="E21" s="1">
        <v>0</v>
      </c>
      <c r="F21" s="1">
        <v>-0.91952279999999997</v>
      </c>
      <c r="G21" s="1">
        <v>-0.3437981</v>
      </c>
    </row>
    <row r="22" spans="1:28" x14ac:dyDescent="0.25">
      <c r="A22" s="12" t="s">
        <v>22</v>
      </c>
      <c r="B22" s="1">
        <v>-0.51708829999999995</v>
      </c>
      <c r="C22" s="1">
        <v>0.13898170000000001</v>
      </c>
      <c r="D22" s="1">
        <v>-3.72</v>
      </c>
      <c r="E22" s="1">
        <v>0</v>
      </c>
      <c r="F22" s="1">
        <v>-0.78948750000000001</v>
      </c>
      <c r="G22" s="1">
        <v>-0.24468909999999999</v>
      </c>
    </row>
    <row r="23" spans="1:28" x14ac:dyDescent="0.25">
      <c r="A23" s="12" t="s">
        <v>23</v>
      </c>
      <c r="B23" s="1">
        <v>-0.51786069999999995</v>
      </c>
      <c r="C23" s="1">
        <v>0.15620139999999999</v>
      </c>
      <c r="D23" s="1">
        <v>-3.32</v>
      </c>
      <c r="E23" s="1">
        <v>1E-3</v>
      </c>
      <c r="F23" s="1">
        <v>-0.82400969999999996</v>
      </c>
      <c r="G23" s="1">
        <v>-0.2117117</v>
      </c>
    </row>
    <row r="24" spans="1:28" x14ac:dyDescent="0.25">
      <c r="A24" s="12" t="s">
        <v>24</v>
      </c>
      <c r="B24" s="1">
        <v>-0.60453020000000002</v>
      </c>
      <c r="C24" s="1">
        <v>0.1490523</v>
      </c>
      <c r="D24" s="1">
        <v>-4.0599999999999996</v>
      </c>
      <c r="E24" s="1">
        <v>0</v>
      </c>
      <c r="F24" s="1">
        <v>-0.8966674</v>
      </c>
      <c r="G24" s="1">
        <v>-0.31239289999999997</v>
      </c>
    </row>
    <row r="25" spans="1:28" x14ac:dyDescent="0.25">
      <c r="A25" s="12" t="s">
        <v>25</v>
      </c>
      <c r="B25" s="1">
        <v>-14.948930000000001</v>
      </c>
      <c r="C25" s="1">
        <v>3.581744</v>
      </c>
      <c r="D25" s="1">
        <v>-4.17</v>
      </c>
      <c r="E25" s="1">
        <v>0</v>
      </c>
      <c r="F25" s="1">
        <v>-21.96902</v>
      </c>
      <c r="G25" s="1">
        <v>-7.9288449999999999</v>
      </c>
    </row>
    <row r="26" spans="1:28" x14ac:dyDescent="0.25">
      <c r="A26" s="12" t="s">
        <v>26</v>
      </c>
      <c r="B26" s="1">
        <v>0.7707157</v>
      </c>
      <c r="C26" s="1"/>
      <c r="D26" s="1"/>
      <c r="E26" s="1"/>
      <c r="F26" s="1"/>
      <c r="G26" s="1"/>
    </row>
    <row r="27" spans="1:28" x14ac:dyDescent="0.25">
      <c r="A27" s="11" t="s">
        <v>64</v>
      </c>
      <c r="B27" s="32">
        <v>0.99139999999999995</v>
      </c>
      <c r="C27" s="8"/>
      <c r="D27" s="8"/>
      <c r="E27" s="8"/>
      <c r="F27" s="8"/>
      <c r="G27" s="8"/>
    </row>
    <row r="29" spans="1:28" x14ac:dyDescent="0.25">
      <c r="A29" s="42" t="s">
        <v>109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</row>
    <row r="30" spans="1:28" x14ac:dyDescent="0.25">
      <c r="A30" s="9"/>
      <c r="B30" s="9"/>
      <c r="C30" s="9"/>
      <c r="D30" s="9"/>
      <c r="E30" s="9"/>
      <c r="F30" s="9"/>
      <c r="G30" s="9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1:28" x14ac:dyDescent="0.25">
      <c r="A31" s="40" t="s">
        <v>67</v>
      </c>
      <c r="B31" s="40"/>
      <c r="C31" s="40"/>
      <c r="D31" s="40"/>
      <c r="E31" s="40"/>
      <c r="F31" s="40"/>
      <c r="G31" s="40"/>
      <c r="I31" s="41" t="s">
        <v>68</v>
      </c>
      <c r="J31" s="41"/>
      <c r="K31" s="41"/>
      <c r="L31" s="41"/>
      <c r="N31" s="41" t="s">
        <v>69</v>
      </c>
      <c r="O31" s="41"/>
      <c r="P31" s="41"/>
      <c r="Q31" s="41"/>
      <c r="S31" s="41" t="s">
        <v>74</v>
      </c>
      <c r="T31" s="41"/>
      <c r="U31" s="41"/>
      <c r="V31" s="41"/>
      <c r="W31" s="41"/>
      <c r="X31" s="41"/>
      <c r="Y31" s="41"/>
      <c r="Z31" s="41"/>
      <c r="AA31" s="41"/>
      <c r="AB31" s="41"/>
    </row>
    <row r="32" spans="1:28" x14ac:dyDescent="0.25">
      <c r="A32" s="11" t="s">
        <v>0</v>
      </c>
      <c r="B32" s="11" t="s">
        <v>1</v>
      </c>
      <c r="C32" s="11" t="s">
        <v>2</v>
      </c>
      <c r="D32" s="11" t="s">
        <v>3</v>
      </c>
      <c r="E32" s="11" t="s">
        <v>4</v>
      </c>
      <c r="F32" s="11" t="s">
        <v>5</v>
      </c>
      <c r="G32" s="11" t="s">
        <v>6</v>
      </c>
      <c r="I32" s="11"/>
      <c r="J32" s="11" t="s">
        <v>45</v>
      </c>
      <c r="K32" s="11" t="s">
        <v>46</v>
      </c>
      <c r="L32" s="11" t="s">
        <v>47</v>
      </c>
      <c r="N32" s="5"/>
      <c r="O32" s="11" t="s">
        <v>56</v>
      </c>
      <c r="P32" s="11" t="s">
        <v>63</v>
      </c>
      <c r="Q32" s="11" t="s">
        <v>66</v>
      </c>
      <c r="S32" s="5" t="s">
        <v>73</v>
      </c>
      <c r="T32" s="5" t="s">
        <v>48</v>
      </c>
      <c r="U32" s="5" t="s">
        <v>49</v>
      </c>
      <c r="V32" s="5" t="s">
        <v>50</v>
      </c>
      <c r="W32" s="5" t="s">
        <v>51</v>
      </c>
      <c r="X32" s="6"/>
      <c r="Y32" s="5"/>
      <c r="Z32" s="5"/>
      <c r="AA32" s="5"/>
      <c r="AB32" s="5"/>
    </row>
    <row r="33" spans="1:28" x14ac:dyDescent="0.25">
      <c r="A33" s="29" t="s">
        <v>7</v>
      </c>
      <c r="B33" s="28">
        <v>0.37347780000000003</v>
      </c>
      <c r="C33" s="28">
        <v>8.1039799999999995E-2</v>
      </c>
      <c r="D33" s="28">
        <v>4.6100000000000003</v>
      </c>
      <c r="E33" s="28">
        <v>0</v>
      </c>
      <c r="F33" s="28">
        <v>0.21464259999999999</v>
      </c>
      <c r="G33" s="28">
        <v>0.53231300000000004</v>
      </c>
      <c r="I33" t="s">
        <v>94</v>
      </c>
      <c r="J33" s="1">
        <v>0.47286070000000002</v>
      </c>
      <c r="K33" s="1">
        <v>0.33765859999999998</v>
      </c>
      <c r="L33" s="1">
        <v>0.60806289999999996</v>
      </c>
      <c r="M33">
        <f>RANK(J33,$J$33:$J$45,0)</f>
        <v>13</v>
      </c>
      <c r="N33" s="22" t="s">
        <v>78</v>
      </c>
      <c r="O33" s="1">
        <v>0.37347789999999997</v>
      </c>
      <c r="P33" s="1">
        <v>6.4416699999999993E-2</v>
      </c>
      <c r="Q33" s="1">
        <v>0.68253920000000001</v>
      </c>
      <c r="S33" t="s">
        <v>57</v>
      </c>
      <c r="T33" s="14">
        <v>0.15384619999999999</v>
      </c>
      <c r="U33" s="14">
        <v>0</v>
      </c>
      <c r="V33" s="14">
        <v>0</v>
      </c>
      <c r="W33" s="14">
        <v>0.15384619999999999</v>
      </c>
      <c r="X33" s="16"/>
      <c r="Y33" s="14"/>
      <c r="Z33" s="14"/>
      <c r="AA33" s="14"/>
      <c r="AB33" s="14"/>
    </row>
    <row r="34" spans="1:28" x14ac:dyDescent="0.25">
      <c r="A34" s="20" t="s">
        <v>8</v>
      </c>
      <c r="B34" s="21">
        <v>0.23121910000000001</v>
      </c>
      <c r="C34" s="21">
        <v>3.4441399999999997E-2</v>
      </c>
      <c r="D34" s="21">
        <v>6.71</v>
      </c>
      <c r="E34" s="21">
        <v>0</v>
      </c>
      <c r="F34" s="21">
        <v>0.16371520000000001</v>
      </c>
      <c r="G34" s="21">
        <v>0.29872300000000002</v>
      </c>
      <c r="I34" t="s">
        <v>95</v>
      </c>
      <c r="J34" s="1">
        <v>0.52107749999999997</v>
      </c>
      <c r="K34" s="1">
        <v>0.3577169</v>
      </c>
      <c r="L34" s="1">
        <v>0.68443810000000005</v>
      </c>
      <c r="M34">
        <f t="shared" ref="M34:M45" si="1">RANK(J34,$J$33:$J$45,0)</f>
        <v>12</v>
      </c>
      <c r="N34" s="22" t="s">
        <v>79</v>
      </c>
      <c r="O34" s="1">
        <v>0.2406548</v>
      </c>
      <c r="P34" s="1">
        <v>-0.16367110000000001</v>
      </c>
      <c r="Q34" s="1">
        <v>0.64498080000000002</v>
      </c>
      <c r="S34" t="s">
        <v>58</v>
      </c>
      <c r="T34" s="14">
        <v>0</v>
      </c>
      <c r="U34" s="14">
        <v>0</v>
      </c>
      <c r="V34" s="14">
        <v>0.4122807</v>
      </c>
      <c r="W34" s="14">
        <v>0.4122807</v>
      </c>
      <c r="X34" s="16"/>
      <c r="Y34" s="14"/>
      <c r="Z34" s="14"/>
      <c r="AA34" s="14"/>
      <c r="AB34" s="14"/>
    </row>
    <row r="35" spans="1:28" x14ac:dyDescent="0.25">
      <c r="A35" s="20" t="s">
        <v>9</v>
      </c>
      <c r="B35" s="21">
        <v>0.35153970000000001</v>
      </c>
      <c r="C35" s="21">
        <v>6.8102899999999994E-2</v>
      </c>
      <c r="D35" s="21">
        <v>5.16</v>
      </c>
      <c r="E35" s="21">
        <v>0</v>
      </c>
      <c r="F35" s="21">
        <v>0.21806039999999999</v>
      </c>
      <c r="G35" s="21">
        <v>0.48501899999999998</v>
      </c>
      <c r="I35" t="s">
        <v>96</v>
      </c>
      <c r="J35" s="1">
        <v>0.71888580000000002</v>
      </c>
      <c r="K35" s="1">
        <v>0.56097549999999996</v>
      </c>
      <c r="L35" s="1">
        <v>0.87679620000000003</v>
      </c>
      <c r="M35">
        <f t="shared" si="1"/>
        <v>7</v>
      </c>
      <c r="N35" s="22" t="s">
        <v>80</v>
      </c>
      <c r="O35" s="1">
        <v>0.67683040000000005</v>
      </c>
      <c r="P35" s="1">
        <v>0.38552979999999998</v>
      </c>
      <c r="Q35" s="1">
        <v>0.96813099999999996</v>
      </c>
      <c r="S35" t="s">
        <v>59</v>
      </c>
      <c r="T35" s="14">
        <v>6.8965499999999999E-2</v>
      </c>
      <c r="U35" s="14">
        <v>0</v>
      </c>
      <c r="V35" s="14">
        <v>0</v>
      </c>
      <c r="W35" s="14">
        <v>6.8965499999999999E-2</v>
      </c>
      <c r="X35" s="16"/>
      <c r="Y35" s="14"/>
      <c r="Z35" s="14"/>
      <c r="AA35" s="14"/>
      <c r="AB35" s="14"/>
    </row>
    <row r="36" spans="1:28" x14ac:dyDescent="0.25">
      <c r="A36" s="20" t="s">
        <v>27</v>
      </c>
      <c r="B36" s="21">
        <v>-0.20753189999999999</v>
      </c>
      <c r="C36" s="21">
        <v>0.53443399999999996</v>
      </c>
      <c r="D36" s="21">
        <v>-0.39</v>
      </c>
      <c r="E36" s="21">
        <v>0.69799999999999995</v>
      </c>
      <c r="F36" s="21">
        <v>-1.2550030000000001</v>
      </c>
      <c r="G36" s="21">
        <v>0.83993960000000001</v>
      </c>
      <c r="I36" t="s">
        <v>97</v>
      </c>
      <c r="J36" s="1">
        <v>0.65809519999999999</v>
      </c>
      <c r="K36" s="1">
        <v>0.51674290000000001</v>
      </c>
      <c r="L36" s="1">
        <v>0.79944760000000004</v>
      </c>
      <c r="M36">
        <f t="shared" si="1"/>
        <v>8</v>
      </c>
      <c r="N36" s="22" t="s">
        <v>81</v>
      </c>
      <c r="O36" s="1">
        <v>0.23427120000000001</v>
      </c>
      <c r="P36" s="1">
        <v>-4.3721500000000003E-2</v>
      </c>
      <c r="Q36" s="1">
        <v>0.51226389999999999</v>
      </c>
      <c r="S36" t="s">
        <v>43</v>
      </c>
      <c r="T36" s="14">
        <v>6.5573800000000002E-2</v>
      </c>
      <c r="U36" s="14">
        <v>0</v>
      </c>
      <c r="V36" s="14">
        <v>0.12841530000000001</v>
      </c>
      <c r="W36" s="14">
        <v>0.1939891</v>
      </c>
      <c r="X36" s="16"/>
      <c r="Y36" s="14"/>
      <c r="Z36" s="14"/>
      <c r="AA36" s="14"/>
      <c r="AB36" s="14"/>
    </row>
    <row r="37" spans="1:28" x14ac:dyDescent="0.25">
      <c r="A37" s="20" t="s">
        <v>28</v>
      </c>
      <c r="B37" s="21">
        <v>0.2485916</v>
      </c>
      <c r="C37" s="21">
        <v>0.1251825</v>
      </c>
      <c r="D37" s="21">
        <v>1.99</v>
      </c>
      <c r="E37" s="21">
        <v>4.7E-2</v>
      </c>
      <c r="F37" s="21">
        <v>3.2382999999999999E-3</v>
      </c>
      <c r="G37" s="21">
        <v>0.49394480000000002</v>
      </c>
      <c r="I37" t="s">
        <v>98</v>
      </c>
      <c r="J37" s="1">
        <v>0.64029130000000001</v>
      </c>
      <c r="K37" s="1">
        <v>0.52170059999999996</v>
      </c>
      <c r="L37" s="1">
        <v>0.75888199999999995</v>
      </c>
      <c r="M37">
        <f t="shared" si="1"/>
        <v>9</v>
      </c>
      <c r="N37" s="23" t="s">
        <v>82</v>
      </c>
      <c r="O37" s="7">
        <v>0.23121900000000001</v>
      </c>
      <c r="P37" s="7">
        <v>0.11932520000000001</v>
      </c>
      <c r="Q37" s="7">
        <v>0.3431128</v>
      </c>
      <c r="S37" t="s">
        <v>44</v>
      </c>
      <c r="T37" s="14"/>
      <c r="U37" s="14"/>
      <c r="V37" s="14"/>
      <c r="W37" s="14"/>
      <c r="X37" s="16"/>
      <c r="Y37" s="14"/>
      <c r="Z37" s="14"/>
      <c r="AA37" s="14"/>
      <c r="AB37" s="14"/>
    </row>
    <row r="38" spans="1:28" x14ac:dyDescent="0.25">
      <c r="A38" s="20" t="s">
        <v>29</v>
      </c>
      <c r="B38" s="21">
        <v>-0.14833199999999999</v>
      </c>
      <c r="C38" s="21">
        <v>0.42559170000000002</v>
      </c>
      <c r="D38" s="21">
        <v>-0.35</v>
      </c>
      <c r="E38" s="21">
        <v>0.72699999999999998</v>
      </c>
      <c r="F38" s="21">
        <v>-0.98247629999999997</v>
      </c>
      <c r="G38" s="21">
        <v>0.68581230000000004</v>
      </c>
      <c r="I38" t="s">
        <v>99</v>
      </c>
      <c r="J38" s="1">
        <v>0.6008694</v>
      </c>
      <c r="K38" s="1">
        <v>0.44118249999999998</v>
      </c>
      <c r="L38" s="1">
        <v>0.76055620000000002</v>
      </c>
      <c r="M38">
        <f t="shared" si="1"/>
        <v>10</v>
      </c>
      <c r="N38" s="22" t="s">
        <v>83</v>
      </c>
      <c r="O38" s="1">
        <v>0.30900480000000002</v>
      </c>
      <c r="P38" s="1">
        <v>0.1736762</v>
      </c>
      <c r="Q38" s="1">
        <v>0.44433349999999999</v>
      </c>
      <c r="S38" t="s">
        <v>94</v>
      </c>
      <c r="T38" s="14">
        <v>0</v>
      </c>
      <c r="U38" s="14">
        <v>0</v>
      </c>
      <c r="V38" s="14">
        <v>0</v>
      </c>
      <c r="W38" s="14">
        <v>0</v>
      </c>
      <c r="X38" s="16"/>
      <c r="Y38" s="14"/>
      <c r="Z38" s="14"/>
      <c r="AA38" s="14"/>
      <c r="AB38" s="14"/>
    </row>
    <row r="39" spans="1:28" x14ac:dyDescent="0.25">
      <c r="A39" s="20" t="s">
        <v>30</v>
      </c>
      <c r="B39" s="21">
        <v>-2.6694300000000001E-2</v>
      </c>
      <c r="C39" s="21">
        <v>4.43162E-2</v>
      </c>
      <c r="D39" s="21">
        <v>-0.6</v>
      </c>
      <c r="E39" s="21">
        <v>0.54700000000000004</v>
      </c>
      <c r="F39" s="21">
        <v>-0.1135525</v>
      </c>
      <c r="G39" s="21">
        <v>6.0163899999999999E-2</v>
      </c>
      <c r="I39" t="s">
        <v>100</v>
      </c>
      <c r="J39" s="1">
        <v>0.73712900000000003</v>
      </c>
      <c r="K39" s="1">
        <v>0.55246170000000006</v>
      </c>
      <c r="L39" s="1">
        <v>0.92179619999999995</v>
      </c>
      <c r="M39">
        <f t="shared" si="1"/>
        <v>6</v>
      </c>
      <c r="N39" s="22" t="s">
        <v>84</v>
      </c>
      <c r="O39" s="1">
        <v>0.23576949999999999</v>
      </c>
      <c r="P39" s="1">
        <v>0.11506719999999999</v>
      </c>
      <c r="Q39" s="1">
        <v>0.35647190000000001</v>
      </c>
      <c r="S39" t="s">
        <v>95</v>
      </c>
      <c r="T39" s="14">
        <v>1</v>
      </c>
      <c r="U39" s="14">
        <v>0</v>
      </c>
      <c r="V39" s="14">
        <v>0</v>
      </c>
      <c r="W39" s="14">
        <v>1</v>
      </c>
      <c r="X39" s="16"/>
      <c r="Y39" s="14"/>
      <c r="Z39" s="14"/>
      <c r="AA39" s="14"/>
      <c r="AB39" s="14"/>
    </row>
    <row r="40" spans="1:28" x14ac:dyDescent="0.25">
      <c r="A40" s="20" t="s">
        <v>31</v>
      </c>
      <c r="B40" s="21">
        <v>-0.18818509999999999</v>
      </c>
      <c r="C40" s="21">
        <v>0.10256469999999999</v>
      </c>
      <c r="D40" s="21">
        <v>-1.83</v>
      </c>
      <c r="E40" s="21">
        <v>6.7000000000000004E-2</v>
      </c>
      <c r="F40" s="21">
        <v>-0.3892082</v>
      </c>
      <c r="G40" s="21">
        <v>1.28381E-2</v>
      </c>
      <c r="I40" t="s">
        <v>101</v>
      </c>
      <c r="J40" s="1">
        <v>0.58984349999999997</v>
      </c>
      <c r="K40" s="1">
        <v>0.43468800000000002</v>
      </c>
      <c r="L40" s="1">
        <v>0.74499890000000002</v>
      </c>
      <c r="M40">
        <f t="shared" si="1"/>
        <v>11</v>
      </c>
      <c r="N40" s="24" t="s">
        <v>85</v>
      </c>
      <c r="O40" s="4">
        <v>0.19336809999999999</v>
      </c>
      <c r="P40" s="4">
        <v>9.7750699999999996E-2</v>
      </c>
      <c r="Q40" s="4">
        <v>0.28898550000000001</v>
      </c>
      <c r="S40" t="s">
        <v>96</v>
      </c>
      <c r="T40" s="14">
        <v>1</v>
      </c>
      <c r="U40" s="14">
        <v>0</v>
      </c>
      <c r="V40" s="14">
        <v>0</v>
      </c>
      <c r="W40" s="14">
        <v>1</v>
      </c>
      <c r="X40" s="16"/>
      <c r="Y40" s="14"/>
      <c r="Z40" s="14"/>
      <c r="AA40" s="14"/>
      <c r="AB40" s="14"/>
    </row>
    <row r="41" spans="1:28" x14ac:dyDescent="0.25">
      <c r="A41" s="20" t="s">
        <v>32</v>
      </c>
      <c r="B41" s="21">
        <v>0.42557879999999998</v>
      </c>
      <c r="C41" s="21">
        <v>0.33982190000000001</v>
      </c>
      <c r="D41" s="21">
        <v>1.25</v>
      </c>
      <c r="E41" s="21">
        <v>0.21</v>
      </c>
      <c r="F41" s="21">
        <v>-0.24046000000000001</v>
      </c>
      <c r="G41" s="21">
        <v>1.091618</v>
      </c>
      <c r="I41" t="s">
        <v>102</v>
      </c>
      <c r="J41" s="1">
        <v>1</v>
      </c>
      <c r="K41" s="1">
        <v>1</v>
      </c>
      <c r="L41" s="1">
        <v>1</v>
      </c>
      <c r="M41">
        <f t="shared" si="1"/>
        <v>1</v>
      </c>
      <c r="N41" s="23" t="s">
        <v>86</v>
      </c>
      <c r="O41" s="7">
        <v>0.35153970000000001</v>
      </c>
      <c r="P41" s="7">
        <v>0.1068709</v>
      </c>
      <c r="Q41" s="7">
        <v>0.59620850000000003</v>
      </c>
      <c r="S41" t="s">
        <v>97</v>
      </c>
      <c r="T41" s="14">
        <v>0</v>
      </c>
      <c r="U41" s="14">
        <v>0</v>
      </c>
      <c r="V41" s="14">
        <v>0</v>
      </c>
      <c r="W41" s="14">
        <v>0</v>
      </c>
      <c r="X41" s="16"/>
      <c r="Y41" s="14"/>
      <c r="Z41" s="14"/>
      <c r="AA41" s="14"/>
      <c r="AB41" s="14"/>
    </row>
    <row r="42" spans="1:28" x14ac:dyDescent="0.25">
      <c r="A42" s="20" t="s">
        <v>10</v>
      </c>
      <c r="B42" s="21">
        <v>-0.1052192</v>
      </c>
      <c r="C42" s="21">
        <v>2.8134300000000001E-2</v>
      </c>
      <c r="D42" s="21">
        <v>-3.74</v>
      </c>
      <c r="E42" s="21">
        <v>0</v>
      </c>
      <c r="F42" s="21">
        <v>-0.16036149999999999</v>
      </c>
      <c r="G42" s="21">
        <v>-5.0077000000000003E-2</v>
      </c>
      <c r="I42" t="s">
        <v>103</v>
      </c>
      <c r="J42" s="1">
        <v>0.96818970000000004</v>
      </c>
      <c r="K42" s="1">
        <v>0.77574430000000005</v>
      </c>
      <c r="L42" s="1">
        <v>1.1606350000000001</v>
      </c>
      <c r="M42">
        <f t="shared" si="1"/>
        <v>2</v>
      </c>
      <c r="N42" s="22" t="s">
        <v>87</v>
      </c>
      <c r="O42" s="1">
        <v>0.43111919999999998</v>
      </c>
      <c r="P42" s="1">
        <v>0.1171649</v>
      </c>
      <c r="Q42" s="1">
        <v>0.74507350000000006</v>
      </c>
      <c r="S42" t="s">
        <v>98</v>
      </c>
      <c r="T42" s="14">
        <v>0</v>
      </c>
      <c r="U42" s="14">
        <v>0</v>
      </c>
      <c r="V42" s="14">
        <v>0</v>
      </c>
      <c r="W42" s="14">
        <v>0</v>
      </c>
      <c r="X42" s="16"/>
      <c r="Y42" s="14"/>
      <c r="Z42" s="14"/>
      <c r="AA42" s="14"/>
      <c r="AB42" s="14"/>
    </row>
    <row r="43" spans="1:28" x14ac:dyDescent="0.25">
      <c r="A43" s="26" t="s">
        <v>107</v>
      </c>
      <c r="B43" s="27">
        <v>-6.9973599999999997E-2</v>
      </c>
      <c r="C43" s="27">
        <v>2.4698399999999999E-2</v>
      </c>
      <c r="D43" s="27">
        <v>-2.83</v>
      </c>
      <c r="E43" s="27">
        <v>5.0000000000000001E-3</v>
      </c>
      <c r="F43" s="27">
        <v>-0.1183816</v>
      </c>
      <c r="G43" s="27">
        <v>-2.1565600000000001E-2</v>
      </c>
      <c r="I43" t="s">
        <v>104</v>
      </c>
      <c r="J43" s="1">
        <v>0.79381219999999997</v>
      </c>
      <c r="K43" s="1">
        <v>0.65462909999999996</v>
      </c>
      <c r="L43" s="1">
        <v>0.93299540000000003</v>
      </c>
      <c r="M43">
        <f t="shared" si="1"/>
        <v>4</v>
      </c>
      <c r="N43" s="22" t="s">
        <v>88</v>
      </c>
      <c r="O43" s="1">
        <v>3.9032999999999998E-2</v>
      </c>
      <c r="P43" s="1">
        <v>-0.18698600000000001</v>
      </c>
      <c r="Q43" s="1">
        <v>0.26505200000000001</v>
      </c>
      <c r="S43" t="s">
        <v>99</v>
      </c>
      <c r="T43" s="14">
        <v>0</v>
      </c>
      <c r="U43" s="14">
        <v>0</v>
      </c>
      <c r="V43" s="14">
        <v>0</v>
      </c>
      <c r="W43" s="14">
        <v>0</v>
      </c>
      <c r="X43" s="16"/>
      <c r="Y43" s="14"/>
      <c r="Z43" s="14"/>
      <c r="AA43" s="14"/>
      <c r="AB43" s="14"/>
    </row>
    <row r="44" spans="1:28" x14ac:dyDescent="0.25">
      <c r="A44" s="20" t="s">
        <v>41</v>
      </c>
      <c r="B44" s="21">
        <v>1.43118E-2</v>
      </c>
      <c r="C44" s="21">
        <v>1.8075999999999999E-3</v>
      </c>
      <c r="D44" s="21">
        <v>7.92</v>
      </c>
      <c r="E44" s="21">
        <v>0</v>
      </c>
      <c r="F44" s="21">
        <v>1.0769000000000001E-2</v>
      </c>
      <c r="G44" s="21">
        <v>1.7854600000000002E-2</v>
      </c>
      <c r="I44" t="s">
        <v>105</v>
      </c>
      <c r="J44" s="1">
        <v>0.83528760000000002</v>
      </c>
      <c r="K44" s="1">
        <v>0.64055499999999999</v>
      </c>
      <c r="L44" s="1">
        <v>1.0300199999999999</v>
      </c>
      <c r="M44">
        <f t="shared" si="1"/>
        <v>3</v>
      </c>
      <c r="N44" s="24" t="s">
        <v>89</v>
      </c>
      <c r="O44" s="4">
        <v>0.52061190000000002</v>
      </c>
      <c r="P44" s="4">
        <v>0.29478320000000002</v>
      </c>
      <c r="Q44" s="4">
        <v>0.74644060000000001</v>
      </c>
      <c r="S44" t="s">
        <v>100</v>
      </c>
      <c r="T44" s="14">
        <v>0</v>
      </c>
      <c r="U44" s="14">
        <v>0</v>
      </c>
      <c r="V44" s="14">
        <v>0</v>
      </c>
      <c r="W44" s="14">
        <v>0</v>
      </c>
      <c r="X44" s="16"/>
      <c r="Y44" s="14"/>
      <c r="Z44" s="14"/>
      <c r="AA44" s="14"/>
      <c r="AB44" s="14"/>
    </row>
    <row r="45" spans="1:28" x14ac:dyDescent="0.25">
      <c r="A45" s="20" t="s">
        <v>11</v>
      </c>
      <c r="B45" s="21">
        <v>-0.45042680000000002</v>
      </c>
      <c r="C45" s="21">
        <v>0.124427</v>
      </c>
      <c r="D45" s="21">
        <v>-3.62</v>
      </c>
      <c r="E45" s="21">
        <v>0</v>
      </c>
      <c r="F45" s="21">
        <v>-0.69429920000000001</v>
      </c>
      <c r="G45" s="21">
        <v>-0.2065543</v>
      </c>
      <c r="I45" t="s">
        <v>106</v>
      </c>
      <c r="J45" s="1">
        <v>0.75203759999999997</v>
      </c>
      <c r="K45" s="1">
        <v>0.55572639999999995</v>
      </c>
      <c r="L45" s="1">
        <v>0.94834879999999999</v>
      </c>
      <c r="M45">
        <f t="shared" si="1"/>
        <v>5</v>
      </c>
      <c r="N45" s="22" t="s">
        <v>90</v>
      </c>
      <c r="O45" s="1">
        <v>0.95623659999999999</v>
      </c>
      <c r="P45" s="1">
        <v>0.89723310000000001</v>
      </c>
      <c r="Q45" s="1">
        <v>1.0152399999999999</v>
      </c>
      <c r="S45" t="s">
        <v>101</v>
      </c>
      <c r="T45" s="14">
        <v>0</v>
      </c>
      <c r="U45" s="14">
        <v>0</v>
      </c>
      <c r="V45" s="14">
        <v>0</v>
      </c>
      <c r="W45" s="14">
        <v>0</v>
      </c>
      <c r="X45" s="16"/>
      <c r="Y45" s="14"/>
      <c r="Z45" s="14"/>
      <c r="AA45" s="14"/>
      <c r="AB45" s="14"/>
    </row>
    <row r="46" spans="1:28" x14ac:dyDescent="0.25">
      <c r="A46" s="20" t="s">
        <v>12</v>
      </c>
      <c r="B46" s="21">
        <v>-0.26433119999999999</v>
      </c>
      <c r="C46" s="21">
        <v>0.1224431</v>
      </c>
      <c r="D46" s="21">
        <v>-2.16</v>
      </c>
      <c r="E46" s="21">
        <v>3.1E-2</v>
      </c>
      <c r="F46" s="21">
        <v>-0.50431530000000002</v>
      </c>
      <c r="G46" s="21">
        <v>-2.43471E-2</v>
      </c>
      <c r="I46" s="11" t="s">
        <v>43</v>
      </c>
      <c r="J46" s="8">
        <v>0.71449070000000003</v>
      </c>
      <c r="K46" s="8">
        <v>0.56536779999999998</v>
      </c>
      <c r="L46" s="8">
        <v>0.86361370000000004</v>
      </c>
      <c r="N46" s="22" t="s">
        <v>91</v>
      </c>
      <c r="O46" s="1">
        <v>0.98077890000000001</v>
      </c>
      <c r="P46" s="1">
        <v>0.91227829999999999</v>
      </c>
      <c r="Q46" s="1">
        <v>1.04928</v>
      </c>
      <c r="S46" t="s">
        <v>102</v>
      </c>
      <c r="T46" s="14">
        <v>0</v>
      </c>
      <c r="U46" s="14">
        <v>0</v>
      </c>
      <c r="V46" s="14">
        <v>0</v>
      </c>
      <c r="W46" s="14">
        <v>0</v>
      </c>
      <c r="X46" s="16"/>
      <c r="Y46" s="14"/>
      <c r="Z46" s="14"/>
      <c r="AA46" s="14"/>
      <c r="AB46" s="14"/>
    </row>
    <row r="47" spans="1:28" x14ac:dyDescent="0.25">
      <c r="A47" s="20" t="s">
        <v>13</v>
      </c>
      <c r="B47" s="21">
        <v>-9.7098000000000004E-2</v>
      </c>
      <c r="C47" s="21">
        <v>0.1881824</v>
      </c>
      <c r="D47" s="21">
        <v>-0.52</v>
      </c>
      <c r="E47" s="21">
        <v>0.60599999999999998</v>
      </c>
      <c r="F47" s="21">
        <v>-0.46592879999999998</v>
      </c>
      <c r="G47" s="21">
        <v>0.2717328</v>
      </c>
      <c r="N47" s="22" t="s">
        <v>92</v>
      </c>
      <c r="O47" s="1">
        <v>0.9516329</v>
      </c>
      <c r="P47" s="1">
        <v>0.88645949999999996</v>
      </c>
      <c r="Q47" s="1">
        <v>1.0168060000000001</v>
      </c>
      <c r="S47" t="s">
        <v>103</v>
      </c>
      <c r="T47" s="14">
        <v>0</v>
      </c>
      <c r="U47" s="14">
        <v>0</v>
      </c>
      <c r="V47" s="14">
        <v>0</v>
      </c>
      <c r="W47" s="14">
        <v>0</v>
      </c>
      <c r="X47" s="16"/>
      <c r="Y47" s="14"/>
      <c r="Z47" s="14"/>
      <c r="AA47" s="14"/>
      <c r="AB47" s="14"/>
    </row>
    <row r="48" spans="1:28" x14ac:dyDescent="0.25">
      <c r="A48" s="20" t="s">
        <v>14</v>
      </c>
      <c r="B48" s="21">
        <v>-0.41890169999999999</v>
      </c>
      <c r="C48" s="21">
        <v>0.1379466</v>
      </c>
      <c r="D48" s="21">
        <v>-3.04</v>
      </c>
      <c r="E48" s="21">
        <v>2E-3</v>
      </c>
      <c r="F48" s="21">
        <v>-0.689272</v>
      </c>
      <c r="G48" s="21">
        <v>-0.14853140000000001</v>
      </c>
      <c r="N48" s="24" t="s">
        <v>93</v>
      </c>
      <c r="O48" s="4">
        <v>0.94825119999999996</v>
      </c>
      <c r="P48" s="4">
        <v>0.8975474</v>
      </c>
      <c r="Q48" s="4">
        <v>0.99895500000000004</v>
      </c>
      <c r="S48" t="s">
        <v>104</v>
      </c>
      <c r="T48" s="14">
        <v>0</v>
      </c>
      <c r="U48" s="14">
        <v>0</v>
      </c>
      <c r="V48" s="14">
        <v>0</v>
      </c>
      <c r="W48" s="14">
        <v>0</v>
      </c>
      <c r="X48" s="16"/>
      <c r="Y48" s="14"/>
      <c r="Z48" s="14"/>
      <c r="AA48" s="14"/>
      <c r="AB48" s="14"/>
    </row>
    <row r="49" spans="1:28" x14ac:dyDescent="0.25">
      <c r="A49" s="20" t="s">
        <v>15</v>
      </c>
      <c r="B49" s="21">
        <v>-0.33054879999999998</v>
      </c>
      <c r="C49" s="21">
        <v>0.14669180000000001</v>
      </c>
      <c r="D49" s="21">
        <v>-2.25</v>
      </c>
      <c r="E49" s="21">
        <v>2.4E-2</v>
      </c>
      <c r="F49" s="21">
        <v>-0.61805949999999998</v>
      </c>
      <c r="G49" s="21">
        <v>-4.3038100000000003E-2</v>
      </c>
      <c r="S49" t="s">
        <v>105</v>
      </c>
      <c r="T49" s="14">
        <v>0</v>
      </c>
      <c r="U49" s="14">
        <v>0</v>
      </c>
      <c r="V49" s="14">
        <v>0</v>
      </c>
      <c r="W49" s="14">
        <v>0</v>
      </c>
      <c r="X49" s="16"/>
      <c r="Y49" s="14"/>
      <c r="Z49" s="14"/>
      <c r="AA49" s="14"/>
      <c r="AB49" s="14"/>
    </row>
    <row r="50" spans="1:28" x14ac:dyDescent="0.25">
      <c r="A50" s="20" t="s">
        <v>16</v>
      </c>
      <c r="B50" s="21">
        <v>-0.30312240000000001</v>
      </c>
      <c r="C50" s="21">
        <v>0.14126179999999999</v>
      </c>
      <c r="D50" s="21">
        <v>-2.15</v>
      </c>
      <c r="E50" s="21">
        <v>3.2000000000000001E-2</v>
      </c>
      <c r="F50" s="21">
        <v>-0.57999040000000002</v>
      </c>
      <c r="G50" s="21">
        <v>-2.6254300000000001E-2</v>
      </c>
      <c r="S50" t="s">
        <v>106</v>
      </c>
      <c r="T50" s="14">
        <v>0</v>
      </c>
      <c r="U50" s="14">
        <v>0</v>
      </c>
      <c r="V50" s="14">
        <v>0</v>
      </c>
      <c r="W50" s="14">
        <v>0</v>
      </c>
      <c r="X50" s="16"/>
      <c r="Y50" s="14"/>
      <c r="Z50" s="14"/>
      <c r="AA50" s="14"/>
      <c r="AB50" s="14"/>
    </row>
    <row r="51" spans="1:28" x14ac:dyDescent="0.25">
      <c r="A51" s="20" t="s">
        <v>17</v>
      </c>
      <c r="B51" s="21">
        <v>-0.2395766</v>
      </c>
      <c r="C51" s="21">
        <v>0.17819699999999999</v>
      </c>
      <c r="D51" s="21">
        <v>-1.34</v>
      </c>
      <c r="E51" s="21">
        <v>0.17899999999999999</v>
      </c>
      <c r="F51" s="21">
        <v>-0.58883629999999998</v>
      </c>
      <c r="G51" s="21">
        <v>0.10968310000000001</v>
      </c>
      <c r="S51" s="5" t="s">
        <v>43</v>
      </c>
      <c r="T51" s="15">
        <v>0.15384619999999999</v>
      </c>
      <c r="U51" s="15">
        <v>0</v>
      </c>
      <c r="V51" s="15">
        <v>0</v>
      </c>
      <c r="W51" s="15">
        <v>0.15384619999999999</v>
      </c>
      <c r="X51" s="19"/>
      <c r="Y51" s="15"/>
      <c r="Z51" s="15"/>
      <c r="AA51" s="15"/>
      <c r="AB51" s="15"/>
    </row>
    <row r="52" spans="1:28" x14ac:dyDescent="0.25">
      <c r="A52" s="12" t="s">
        <v>18</v>
      </c>
      <c r="B52" s="1">
        <v>-0.44396200000000002</v>
      </c>
      <c r="C52" s="1">
        <v>0.18478610000000001</v>
      </c>
      <c r="D52" s="1">
        <v>-2.4</v>
      </c>
      <c r="E52" s="1">
        <v>1.6E-2</v>
      </c>
      <c r="F52" s="1">
        <v>-0.80613610000000002</v>
      </c>
      <c r="G52" s="1">
        <v>-8.1787899999999997E-2</v>
      </c>
      <c r="N52" s="1"/>
      <c r="O52" s="1"/>
      <c r="P52" s="1"/>
    </row>
    <row r="53" spans="1:28" x14ac:dyDescent="0.25">
      <c r="A53" s="12" t="s">
        <v>19</v>
      </c>
      <c r="B53" s="1">
        <v>-0.22105630000000001</v>
      </c>
      <c r="C53" s="1">
        <v>0.15895310000000001</v>
      </c>
      <c r="D53" s="1">
        <v>-1.39</v>
      </c>
      <c r="E53" s="1">
        <v>0.16400000000000001</v>
      </c>
      <c r="F53" s="1">
        <v>-0.53259860000000003</v>
      </c>
      <c r="G53" s="1">
        <v>9.0485999999999997E-2</v>
      </c>
      <c r="N53" s="1"/>
      <c r="O53" s="1"/>
      <c r="P53" s="4"/>
    </row>
    <row r="54" spans="1:28" x14ac:dyDescent="0.25">
      <c r="A54" s="12" t="s">
        <v>20</v>
      </c>
      <c r="B54" s="1">
        <v>-0.74895440000000002</v>
      </c>
      <c r="C54" s="1">
        <v>0.14588219999999999</v>
      </c>
      <c r="D54" s="1">
        <v>-5.13</v>
      </c>
      <c r="E54" s="1">
        <v>0</v>
      </c>
      <c r="F54" s="1">
        <v>-1.034878</v>
      </c>
      <c r="G54" s="1">
        <v>-0.46303060000000001</v>
      </c>
      <c r="N54" s="1"/>
      <c r="O54" s="1"/>
      <c r="P54" s="4"/>
      <c r="Y54" s="10"/>
    </row>
    <row r="55" spans="1:28" x14ac:dyDescent="0.25">
      <c r="A55" s="12" t="s">
        <v>21</v>
      </c>
      <c r="B55" s="1">
        <v>-0.71662720000000002</v>
      </c>
      <c r="C55" s="1">
        <v>0.15362500000000001</v>
      </c>
      <c r="D55" s="1">
        <v>-4.66</v>
      </c>
      <c r="E55" s="1">
        <v>0</v>
      </c>
      <c r="F55" s="1">
        <v>-1.017727</v>
      </c>
      <c r="G55" s="1">
        <v>-0.4155276</v>
      </c>
      <c r="N55" s="1"/>
      <c r="O55" s="1"/>
      <c r="P55" s="4"/>
    </row>
    <row r="56" spans="1:28" x14ac:dyDescent="0.25">
      <c r="A56" s="12" t="s">
        <v>22</v>
      </c>
      <c r="B56" s="1">
        <v>-0.51804609999999995</v>
      </c>
      <c r="C56" s="1">
        <v>0.14658280000000001</v>
      </c>
      <c r="D56" s="1">
        <v>-3.53</v>
      </c>
      <c r="E56" s="1">
        <v>0</v>
      </c>
      <c r="F56" s="1">
        <v>-0.80534300000000003</v>
      </c>
      <c r="G56" s="1">
        <v>-0.23074910000000001</v>
      </c>
    </row>
    <row r="57" spans="1:28" x14ac:dyDescent="0.25">
      <c r="A57" s="12" t="s">
        <v>23</v>
      </c>
      <c r="B57" s="1">
        <v>-0.56897520000000001</v>
      </c>
      <c r="C57" s="1">
        <v>0.15612709999999999</v>
      </c>
      <c r="D57" s="1">
        <v>-3.64</v>
      </c>
      <c r="E57" s="1">
        <v>0</v>
      </c>
      <c r="F57" s="1">
        <v>-0.8749787</v>
      </c>
      <c r="G57" s="1">
        <v>-0.26297169999999997</v>
      </c>
    </row>
    <row r="58" spans="1:28" x14ac:dyDescent="0.25">
      <c r="A58" s="12" t="s">
        <v>24</v>
      </c>
      <c r="B58" s="1">
        <v>-0.4639855</v>
      </c>
      <c r="C58" s="1">
        <v>0.16226099999999999</v>
      </c>
      <c r="D58" s="1">
        <v>-2.86</v>
      </c>
      <c r="E58" s="1">
        <v>4.0000000000000001E-3</v>
      </c>
      <c r="F58" s="1">
        <v>-0.78201129999999996</v>
      </c>
      <c r="G58" s="1">
        <v>-0.14595959999999999</v>
      </c>
    </row>
    <row r="59" spans="1:28" x14ac:dyDescent="0.25">
      <c r="A59" s="12" t="s">
        <v>25</v>
      </c>
      <c r="B59" s="1">
        <v>-18.25121</v>
      </c>
      <c r="C59" s="1">
        <v>3.618541</v>
      </c>
      <c r="D59" s="1">
        <v>-5.04</v>
      </c>
      <c r="E59" s="1">
        <v>0</v>
      </c>
      <c r="F59" s="1">
        <v>-25.343419999999998</v>
      </c>
      <c r="G59" s="1">
        <v>-11.159000000000001</v>
      </c>
    </row>
    <row r="60" spans="1:28" x14ac:dyDescent="0.25">
      <c r="A60" s="25" t="s">
        <v>26</v>
      </c>
      <c r="B60" s="4">
        <v>0.76368979999999997</v>
      </c>
      <c r="C60" s="4"/>
      <c r="D60" s="4"/>
      <c r="E60" s="4"/>
      <c r="F60" s="4"/>
      <c r="G60" s="4"/>
    </row>
    <row r="61" spans="1:28" x14ac:dyDescent="0.25">
      <c r="A61" s="11" t="s">
        <v>64</v>
      </c>
      <c r="B61" s="8">
        <v>0.99170000000000003</v>
      </c>
      <c r="C61" s="8"/>
      <c r="D61" s="8"/>
      <c r="E61" s="8"/>
      <c r="F61" s="8"/>
      <c r="G61" s="8"/>
    </row>
    <row r="63" spans="1:28" x14ac:dyDescent="0.25">
      <c r="A63" s="42" t="s">
        <v>110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</row>
    <row r="64" spans="1:28" x14ac:dyDescent="0.25">
      <c r="A64" s="10"/>
      <c r="B64" s="10"/>
      <c r="C64" s="10"/>
      <c r="D64" s="10"/>
      <c r="E64" s="10"/>
      <c r="F64" s="10"/>
      <c r="G64" s="10"/>
    </row>
    <row r="65" spans="1:19" x14ac:dyDescent="0.25">
      <c r="A65" s="41" t="s">
        <v>67</v>
      </c>
      <c r="B65" s="41"/>
      <c r="C65" s="41"/>
      <c r="D65" s="41"/>
      <c r="E65" s="41"/>
      <c r="F65" s="41"/>
      <c r="G65" s="41"/>
      <c r="I65" s="41" t="s">
        <v>68</v>
      </c>
      <c r="J65" s="41"/>
      <c r="K65" s="41"/>
      <c r="L65" s="41"/>
      <c r="N65" s="41" t="s">
        <v>69</v>
      </c>
      <c r="O65" s="41"/>
      <c r="P65" s="41"/>
      <c r="Q65" s="41"/>
    </row>
    <row r="66" spans="1:19" x14ac:dyDescent="0.25">
      <c r="A66" s="11" t="s">
        <v>0</v>
      </c>
      <c r="B66" s="11" t="s">
        <v>1</v>
      </c>
      <c r="C66" s="11" t="s">
        <v>33</v>
      </c>
      <c r="D66" s="11" t="s">
        <v>3</v>
      </c>
      <c r="E66" s="11" t="s">
        <v>4</v>
      </c>
      <c r="F66" s="11" t="s">
        <v>5</v>
      </c>
      <c r="G66" s="11" t="s">
        <v>6</v>
      </c>
      <c r="I66" s="11" t="s">
        <v>77</v>
      </c>
      <c r="J66" s="11" t="s">
        <v>45</v>
      </c>
      <c r="K66" s="11" t="s">
        <v>46</v>
      </c>
      <c r="L66" s="11" t="s">
        <v>47</v>
      </c>
      <c r="N66" s="5"/>
      <c r="O66" s="11" t="s">
        <v>56</v>
      </c>
      <c r="P66" s="11" t="s">
        <v>63</v>
      </c>
      <c r="Q66" s="11" t="s">
        <v>66</v>
      </c>
    </row>
    <row r="67" spans="1:19" x14ac:dyDescent="0.25">
      <c r="A67" s="12" t="s">
        <v>7</v>
      </c>
      <c r="B67" s="1">
        <v>0.30695539999999999</v>
      </c>
      <c r="C67" s="1">
        <v>7.4832999999999997E-2</v>
      </c>
      <c r="D67" s="1">
        <v>4.0999999999999996</v>
      </c>
      <c r="E67" s="1">
        <v>0</v>
      </c>
      <c r="F67" s="1">
        <v>0.16028539999999999</v>
      </c>
      <c r="G67" s="1">
        <v>0.45362550000000001</v>
      </c>
      <c r="I67" t="s">
        <v>94</v>
      </c>
      <c r="J67" s="1">
        <v>0.52654610000000002</v>
      </c>
      <c r="K67" s="1">
        <v>0.49689519999999998</v>
      </c>
      <c r="L67" s="1">
        <v>0.55846200000000001</v>
      </c>
      <c r="M67">
        <f>RANK(J67,$J$67:$J$79,0)</f>
        <v>13</v>
      </c>
      <c r="N67" s="12" t="s">
        <v>60</v>
      </c>
      <c r="O67" s="1">
        <v>0.30695539999999999</v>
      </c>
      <c r="P67" s="1">
        <v>0.16028539999999999</v>
      </c>
      <c r="Q67" s="1">
        <v>0.45362540000000001</v>
      </c>
    </row>
    <row r="68" spans="1:19" x14ac:dyDescent="0.25">
      <c r="A68" s="12" t="s">
        <v>8</v>
      </c>
      <c r="B68" s="1">
        <v>0.13018150000000001</v>
      </c>
      <c r="C68" s="1">
        <v>4.3674400000000002E-2</v>
      </c>
      <c r="D68" s="1">
        <v>2.98</v>
      </c>
      <c r="E68" s="1">
        <v>3.0000000000000001E-3</v>
      </c>
      <c r="F68" s="1">
        <v>4.4581299999999997E-2</v>
      </c>
      <c r="G68" s="1">
        <v>0.21578169999999999</v>
      </c>
      <c r="I68" t="s">
        <v>95</v>
      </c>
      <c r="J68" s="1">
        <v>0.60559370000000001</v>
      </c>
      <c r="K68" s="1">
        <v>0.57149150000000004</v>
      </c>
      <c r="L68" s="1">
        <v>0.64230109999999996</v>
      </c>
      <c r="M68">
        <f t="shared" ref="M68:M79" si="2">RANK(J68,$J$67:$J$79,0)</f>
        <v>10</v>
      </c>
      <c r="N68" s="12" t="s">
        <v>61</v>
      </c>
      <c r="O68" s="1">
        <v>0.13018150000000001</v>
      </c>
      <c r="P68" s="1">
        <v>4.4581299999999997E-2</v>
      </c>
      <c r="Q68" s="1">
        <v>0.21578169999999999</v>
      </c>
    </row>
    <row r="69" spans="1:19" x14ac:dyDescent="0.25">
      <c r="A69" s="12" t="s">
        <v>9</v>
      </c>
      <c r="B69" s="1">
        <v>0.52398500000000003</v>
      </c>
      <c r="C69" s="1">
        <v>7.4992600000000006E-2</v>
      </c>
      <c r="D69" s="1">
        <v>6.99</v>
      </c>
      <c r="E69" s="1">
        <v>0</v>
      </c>
      <c r="F69" s="1">
        <v>0.37700220000000001</v>
      </c>
      <c r="G69" s="1">
        <v>0.67096789999999995</v>
      </c>
      <c r="I69" t="s">
        <v>96</v>
      </c>
      <c r="J69" s="1">
        <v>0.91586829999999997</v>
      </c>
      <c r="K69" s="1">
        <v>0.86441000000000001</v>
      </c>
      <c r="L69" s="1">
        <v>0.97155539999999996</v>
      </c>
      <c r="M69">
        <f t="shared" si="2"/>
        <v>4</v>
      </c>
      <c r="N69" s="12" t="s">
        <v>62</v>
      </c>
      <c r="O69" s="1">
        <v>0.52398500000000003</v>
      </c>
      <c r="P69" s="1">
        <v>0.37700220000000001</v>
      </c>
      <c r="Q69" s="1">
        <v>0.67096789999999995</v>
      </c>
    </row>
    <row r="70" spans="1:19" x14ac:dyDescent="0.25">
      <c r="A70" s="12" t="s">
        <v>10</v>
      </c>
      <c r="B70" s="1">
        <v>-0.13810059999999999</v>
      </c>
      <c r="C70" s="1">
        <v>3.17145E-2</v>
      </c>
      <c r="D70" s="1">
        <v>-4.3499999999999996</v>
      </c>
      <c r="E70" s="1">
        <v>0</v>
      </c>
      <c r="F70" s="1">
        <v>-0.20025979999999999</v>
      </c>
      <c r="G70" s="1">
        <v>-7.5941300000000003E-2</v>
      </c>
      <c r="I70" t="s">
        <v>97</v>
      </c>
      <c r="J70" s="1">
        <v>0.71425930000000004</v>
      </c>
      <c r="K70" s="1">
        <v>0.67403780000000002</v>
      </c>
      <c r="L70" s="1">
        <v>0.75755329999999999</v>
      </c>
      <c r="M70">
        <f t="shared" si="2"/>
        <v>8</v>
      </c>
      <c r="N70" s="11" t="s">
        <v>65</v>
      </c>
      <c r="O70" s="8">
        <v>0.96112189999999997</v>
      </c>
      <c r="P70" s="8">
        <v>0.91099079999999999</v>
      </c>
      <c r="Q70" s="8">
        <v>1.011253</v>
      </c>
    </row>
    <row r="71" spans="1:19" x14ac:dyDescent="0.25">
      <c r="A71" s="26" t="s">
        <v>107</v>
      </c>
      <c r="B71" s="27">
        <v>-0.14410690000000001</v>
      </c>
      <c r="C71" s="27">
        <v>3.2976199999999997E-2</v>
      </c>
      <c r="D71" s="27">
        <v>-4.37</v>
      </c>
      <c r="E71" s="27">
        <v>0</v>
      </c>
      <c r="F71" s="27">
        <v>-0.20873910000000001</v>
      </c>
      <c r="G71" s="27">
        <v>-7.9474699999999995E-2</v>
      </c>
      <c r="I71" t="s">
        <v>98</v>
      </c>
      <c r="J71" s="1">
        <v>0.70478010000000002</v>
      </c>
      <c r="K71" s="1">
        <v>0.66509249999999998</v>
      </c>
      <c r="L71" s="1">
        <v>0.74749949999999998</v>
      </c>
      <c r="M71">
        <f t="shared" si="2"/>
        <v>9</v>
      </c>
    </row>
    <row r="72" spans="1:19" x14ac:dyDescent="0.25">
      <c r="A72" s="20" t="s">
        <v>41</v>
      </c>
      <c r="B72" s="21">
        <v>1.56147E-2</v>
      </c>
      <c r="C72" s="21">
        <v>1.4903E-3</v>
      </c>
      <c r="D72" s="21">
        <v>10.48</v>
      </c>
      <c r="E72" s="21">
        <v>0</v>
      </c>
      <c r="F72" s="21">
        <v>1.2693599999999999E-2</v>
      </c>
      <c r="G72" s="21">
        <v>1.8535699999999999E-2</v>
      </c>
      <c r="I72" t="s">
        <v>99</v>
      </c>
      <c r="J72" s="1">
        <v>0.57542649999999995</v>
      </c>
      <c r="K72" s="1">
        <v>0.54302289999999998</v>
      </c>
      <c r="L72" s="1">
        <v>0.61030519999999999</v>
      </c>
      <c r="M72">
        <f t="shared" si="2"/>
        <v>12</v>
      </c>
    </row>
    <row r="73" spans="1:19" x14ac:dyDescent="0.25">
      <c r="A73" s="12" t="s">
        <v>11</v>
      </c>
      <c r="B73" s="1">
        <v>9.4639000000000008E-3</v>
      </c>
      <c r="C73" s="1">
        <v>9.1346700000000003E-2</v>
      </c>
      <c r="D73" s="1">
        <v>0.1</v>
      </c>
      <c r="E73" s="1">
        <v>0.91700000000000004</v>
      </c>
      <c r="F73" s="1">
        <v>-0.16957240000000001</v>
      </c>
      <c r="G73" s="1">
        <v>0.18850020000000001</v>
      </c>
      <c r="I73" t="s">
        <v>100</v>
      </c>
      <c r="J73" s="1">
        <v>0.60243979999999997</v>
      </c>
      <c r="K73" s="1">
        <v>0.56851510000000005</v>
      </c>
      <c r="L73" s="1">
        <v>0.63895599999999997</v>
      </c>
      <c r="M73">
        <f t="shared" si="2"/>
        <v>11</v>
      </c>
      <c r="O73" s="1"/>
      <c r="P73" s="1"/>
      <c r="Q73" s="1"/>
      <c r="R73" s="1"/>
      <c r="S73" s="1"/>
    </row>
    <row r="74" spans="1:19" x14ac:dyDescent="0.25">
      <c r="A74" s="12" t="s">
        <v>12</v>
      </c>
      <c r="B74" s="1">
        <v>0.11243499999999999</v>
      </c>
      <c r="C74" s="1">
        <v>7.3505200000000007E-2</v>
      </c>
      <c r="D74" s="1">
        <v>1.53</v>
      </c>
      <c r="E74" s="1">
        <v>0.126</v>
      </c>
      <c r="F74" s="1">
        <v>-3.1632500000000001E-2</v>
      </c>
      <c r="G74" s="1">
        <v>0.25650240000000002</v>
      </c>
      <c r="I74" t="s">
        <v>101</v>
      </c>
      <c r="J74" s="1">
        <v>0.73737600000000003</v>
      </c>
      <c r="K74" s="1">
        <v>0.69585280000000005</v>
      </c>
      <c r="L74" s="1">
        <v>0.78207110000000002</v>
      </c>
      <c r="M74">
        <f t="shared" si="2"/>
        <v>7</v>
      </c>
      <c r="Q74" s="1"/>
      <c r="R74" s="1"/>
      <c r="S74" s="1"/>
    </row>
    <row r="75" spans="1:19" x14ac:dyDescent="0.25">
      <c r="A75" s="12" t="s">
        <v>25</v>
      </c>
      <c r="B75" s="1">
        <v>-21.373550000000002</v>
      </c>
      <c r="C75" s="1">
        <v>2.9562949999999999</v>
      </c>
      <c r="D75" s="1">
        <v>-7.23</v>
      </c>
      <c r="E75" s="1">
        <v>0</v>
      </c>
      <c r="F75" s="1">
        <v>-27.16779</v>
      </c>
      <c r="G75" s="1">
        <v>-15.579319999999999</v>
      </c>
      <c r="I75" t="s">
        <v>102</v>
      </c>
      <c r="J75" s="1">
        <v>0.96764490000000003</v>
      </c>
      <c r="K75" s="1">
        <v>0.92129430000000001</v>
      </c>
      <c r="L75" s="1">
        <v>1.0429459999999999</v>
      </c>
      <c r="M75">
        <f t="shared" si="2"/>
        <v>2</v>
      </c>
      <c r="Q75" s="1"/>
      <c r="R75" s="1"/>
      <c r="S75" s="1"/>
    </row>
    <row r="76" spans="1:19" x14ac:dyDescent="0.25">
      <c r="A76" s="12" t="s">
        <v>34</v>
      </c>
      <c r="B76" s="1">
        <v>0.1156073</v>
      </c>
      <c r="C76" s="1">
        <v>0.1906302</v>
      </c>
      <c r="D76" s="1">
        <v>0.61</v>
      </c>
      <c r="E76" s="1">
        <v>0.54400000000000004</v>
      </c>
      <c r="F76" s="1">
        <v>-0.2580211</v>
      </c>
      <c r="G76" s="1">
        <v>0.4892357</v>
      </c>
      <c r="I76" t="s">
        <v>103</v>
      </c>
      <c r="J76" s="1">
        <v>0.91931640000000003</v>
      </c>
      <c r="K76" s="1">
        <v>0.86771600000000004</v>
      </c>
      <c r="L76" s="1">
        <v>0.9752923</v>
      </c>
      <c r="M76">
        <f t="shared" si="2"/>
        <v>3</v>
      </c>
      <c r="Q76" s="1"/>
      <c r="R76" s="1"/>
      <c r="S76" s="1"/>
    </row>
    <row r="77" spans="1:19" x14ac:dyDescent="0.25">
      <c r="A77" s="12" t="s">
        <v>35</v>
      </c>
      <c r="B77" s="1">
        <v>-2.3840629999999998</v>
      </c>
      <c r="C77" s="1">
        <v>0.50781010000000004</v>
      </c>
      <c r="D77" s="1">
        <v>-4.6900000000000004</v>
      </c>
      <c r="E77" s="1">
        <v>0</v>
      </c>
      <c r="F77" s="1">
        <v>-3.3793530000000001</v>
      </c>
      <c r="G77" s="1">
        <v>-1.388774</v>
      </c>
      <c r="I77" t="s">
        <v>104</v>
      </c>
      <c r="J77" s="1">
        <v>0.75796390000000002</v>
      </c>
      <c r="K77" s="1">
        <v>0.71528139999999996</v>
      </c>
      <c r="L77" s="1">
        <v>0.80390700000000004</v>
      </c>
      <c r="M77">
        <f t="shared" si="2"/>
        <v>6</v>
      </c>
    </row>
    <row r="78" spans="1:19" x14ac:dyDescent="0.25">
      <c r="A78" s="12" t="s">
        <v>36</v>
      </c>
      <c r="B78" s="1">
        <v>1.547499</v>
      </c>
      <c r="C78" s="1">
        <v>0.61695339999999999</v>
      </c>
      <c r="D78" s="1">
        <v>2.5099999999999998</v>
      </c>
      <c r="E78" s="1">
        <v>1.2E-2</v>
      </c>
      <c r="F78" s="1">
        <v>0.33829290000000001</v>
      </c>
      <c r="G78" s="1">
        <v>2.7567059999999999</v>
      </c>
      <c r="I78" t="s">
        <v>105</v>
      </c>
      <c r="J78" s="1">
        <v>0.89095970000000002</v>
      </c>
      <c r="K78" s="1">
        <v>0.84079280000000001</v>
      </c>
      <c r="L78" s="1">
        <v>0.94497100000000001</v>
      </c>
      <c r="M78">
        <f t="shared" si="2"/>
        <v>5</v>
      </c>
    </row>
    <row r="79" spans="1:19" x14ac:dyDescent="0.25">
      <c r="A79" s="12" t="s">
        <v>37</v>
      </c>
      <c r="B79" s="1">
        <v>9.2175300000000002E-2</v>
      </c>
      <c r="C79" s="1">
        <v>4.6807500000000002E-2</v>
      </c>
      <c r="D79" s="1"/>
      <c r="E79" s="1"/>
      <c r="F79" s="1">
        <v>3.4069500000000003E-2</v>
      </c>
      <c r="G79" s="1">
        <v>0.24938089999999999</v>
      </c>
      <c r="I79" t="s">
        <v>106</v>
      </c>
      <c r="J79" s="1">
        <v>0.96897509999999998</v>
      </c>
      <c r="K79" s="1">
        <v>0.92326710000000001</v>
      </c>
      <c r="L79" s="1">
        <v>1.0461750000000001</v>
      </c>
      <c r="M79">
        <f t="shared" si="2"/>
        <v>1</v>
      </c>
    </row>
    <row r="80" spans="1:19" x14ac:dyDescent="0.25">
      <c r="A80" s="12" t="s">
        <v>38</v>
      </c>
      <c r="B80" s="1">
        <v>0.82455230000000002</v>
      </c>
      <c r="C80" s="1">
        <v>8.9252100000000001E-2</v>
      </c>
      <c r="D80" s="1"/>
      <c r="E80" s="1"/>
      <c r="F80" s="1">
        <v>0.58377579999999996</v>
      </c>
      <c r="G80" s="1">
        <v>0.94029090000000004</v>
      </c>
      <c r="I80" s="13" t="s">
        <v>70</v>
      </c>
      <c r="J80" s="7">
        <v>0.76054999999999995</v>
      </c>
      <c r="K80" s="7">
        <v>0.71905149999999995</v>
      </c>
      <c r="L80" s="7">
        <v>0.8093842</v>
      </c>
    </row>
    <row r="81" spans="1:28" x14ac:dyDescent="0.25">
      <c r="A81" s="12" t="s">
        <v>39</v>
      </c>
      <c r="B81" s="1">
        <v>7.6003299999999996E-2</v>
      </c>
      <c r="C81" s="1">
        <v>4.6796699999999997E-2</v>
      </c>
      <c r="D81" s="1"/>
      <c r="E81" s="1"/>
      <c r="F81" s="1">
        <v>-1.5716500000000001E-2</v>
      </c>
      <c r="G81" s="1">
        <v>0.16772310000000001</v>
      </c>
      <c r="I81" s="12" t="s">
        <v>71</v>
      </c>
      <c r="J81" s="1">
        <v>0.74363170000000001</v>
      </c>
      <c r="K81" s="1">
        <v>0.70317660000000004</v>
      </c>
      <c r="L81" s="1">
        <v>0.79209169999999995</v>
      </c>
    </row>
    <row r="82" spans="1:28" x14ac:dyDescent="0.25">
      <c r="A82" s="12" t="s">
        <v>40</v>
      </c>
      <c r="B82" s="1">
        <v>1.6171899999999999E-2</v>
      </c>
      <c r="C82" s="1">
        <v>7.1179999999999995E-4</v>
      </c>
      <c r="D82" s="1"/>
      <c r="E82" s="1"/>
      <c r="F82" s="1">
        <v>1.47768E-2</v>
      </c>
      <c r="G82" s="1">
        <v>1.7567099999999999E-2</v>
      </c>
      <c r="I82" s="12" t="s">
        <v>72</v>
      </c>
      <c r="J82" s="1">
        <v>0.80648450000000005</v>
      </c>
      <c r="K82" s="1">
        <v>0.76178690000000004</v>
      </c>
      <c r="L82" s="1">
        <v>0.85710920000000002</v>
      </c>
    </row>
    <row r="83" spans="1:28" x14ac:dyDescent="0.25">
      <c r="A83" s="11" t="s">
        <v>75</v>
      </c>
      <c r="B83" s="8">
        <v>599.47693000000004</v>
      </c>
      <c r="C83" s="8"/>
      <c r="D83" s="8"/>
      <c r="E83" s="8"/>
      <c r="F83" s="8"/>
      <c r="G83" s="8"/>
      <c r="I83" s="11" t="s">
        <v>76</v>
      </c>
      <c r="J83" s="8">
        <v>0.77711810000000003</v>
      </c>
      <c r="K83" s="8">
        <v>0.73442370000000001</v>
      </c>
      <c r="L83" s="8">
        <v>0.8266869</v>
      </c>
    </row>
    <row r="85" spans="1:28" x14ac:dyDescent="0.25">
      <c r="A85" s="42" t="s">
        <v>111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</row>
    <row r="87" spans="1:28" x14ac:dyDescent="0.25">
      <c r="A87" s="41" t="s">
        <v>67</v>
      </c>
      <c r="B87" s="41"/>
      <c r="C87" s="41"/>
      <c r="D87" s="41"/>
      <c r="E87" s="41"/>
      <c r="F87" s="41"/>
      <c r="G87" s="41"/>
      <c r="I87" s="41" t="s">
        <v>68</v>
      </c>
      <c r="J87" s="41"/>
      <c r="K87" s="41"/>
      <c r="L87" s="41"/>
      <c r="N87" s="41" t="s">
        <v>69</v>
      </c>
      <c r="O87" s="41"/>
      <c r="P87" s="41"/>
      <c r="Q87" s="41"/>
      <c r="S87" s="40" t="s">
        <v>74</v>
      </c>
      <c r="T87" s="40"/>
      <c r="U87" s="40"/>
      <c r="V87" s="40"/>
      <c r="W87" s="40"/>
      <c r="X87" s="40"/>
      <c r="Y87" s="40"/>
      <c r="Z87" s="40"/>
      <c r="AA87" s="40"/>
      <c r="AB87" s="40"/>
    </row>
    <row r="88" spans="1:28" x14ac:dyDescent="0.25">
      <c r="A88" s="11" t="s">
        <v>0</v>
      </c>
      <c r="B88" s="11" t="s">
        <v>1</v>
      </c>
      <c r="C88" s="11" t="s">
        <v>33</v>
      </c>
      <c r="D88" s="11" t="s">
        <v>3</v>
      </c>
      <c r="E88" s="11" t="s">
        <v>4</v>
      </c>
      <c r="F88" s="11" t="s">
        <v>5</v>
      </c>
      <c r="G88" s="11" t="s">
        <v>6</v>
      </c>
      <c r="I88" s="11" t="s">
        <v>77</v>
      </c>
      <c r="J88" s="11" t="s">
        <v>45</v>
      </c>
      <c r="K88" s="11" t="s">
        <v>46</v>
      </c>
      <c r="L88" s="11" t="s">
        <v>47</v>
      </c>
      <c r="N88" s="5"/>
      <c r="O88" s="11" t="s">
        <v>56</v>
      </c>
      <c r="P88" s="11" t="s">
        <v>63</v>
      </c>
      <c r="Q88" s="11" t="s">
        <v>66</v>
      </c>
      <c r="S88" s="5" t="s">
        <v>73</v>
      </c>
      <c r="T88" s="5" t="s">
        <v>48</v>
      </c>
      <c r="U88" s="5" t="s">
        <v>49</v>
      </c>
      <c r="V88" s="5" t="s">
        <v>50</v>
      </c>
      <c r="W88" s="5" t="s">
        <v>51</v>
      </c>
      <c r="X88" s="6"/>
      <c r="Y88" s="5"/>
      <c r="Z88" s="5"/>
      <c r="AA88" s="5"/>
      <c r="AB88" s="5"/>
    </row>
    <row r="89" spans="1:28" x14ac:dyDescent="0.25">
      <c r="A89" s="12" t="s">
        <v>7</v>
      </c>
      <c r="B89" s="1">
        <v>0.35682940000000002</v>
      </c>
      <c r="C89" s="1">
        <v>8.3786899999999997E-2</v>
      </c>
      <c r="D89" s="1">
        <v>4.26</v>
      </c>
      <c r="E89" s="1">
        <v>0</v>
      </c>
      <c r="F89" s="1">
        <v>0.19261010000000001</v>
      </c>
      <c r="G89" s="1">
        <v>0.52104879999999998</v>
      </c>
      <c r="I89" t="s">
        <v>94</v>
      </c>
      <c r="J89" s="1">
        <v>0.56042720000000001</v>
      </c>
      <c r="K89" s="1">
        <v>0.52999399999999997</v>
      </c>
      <c r="L89" s="1">
        <v>0.59309619999999996</v>
      </c>
      <c r="M89">
        <f>RANK(J89,$J$89:$J$101,0)</f>
        <v>10</v>
      </c>
      <c r="N89" s="22" t="s">
        <v>78</v>
      </c>
      <c r="O89" s="1">
        <v>0.35682900000000001</v>
      </c>
      <c r="P89" s="1">
        <v>4.4951400000000002E-2</v>
      </c>
      <c r="Q89" s="1">
        <v>0.66870649999999998</v>
      </c>
      <c r="S89" t="s">
        <v>57</v>
      </c>
      <c r="T89" s="14">
        <v>0.32478629999999997</v>
      </c>
      <c r="U89" s="14">
        <v>0</v>
      </c>
      <c r="V89" s="14">
        <v>0.45299149999999999</v>
      </c>
      <c r="W89" s="14">
        <v>0.77777779999999996</v>
      </c>
      <c r="X89" s="16"/>
      <c r="Y89" s="14"/>
      <c r="Z89" s="14"/>
      <c r="AA89" s="14"/>
      <c r="AB89" s="14"/>
    </row>
    <row r="90" spans="1:28" x14ac:dyDescent="0.25">
      <c r="A90" s="12" t="s">
        <v>8</v>
      </c>
      <c r="B90" s="1">
        <v>0.15100240000000001</v>
      </c>
      <c r="C90" s="1">
        <v>5.1320499999999998E-2</v>
      </c>
      <c r="D90" s="1">
        <v>2.94</v>
      </c>
      <c r="E90" s="1">
        <v>3.0000000000000001E-3</v>
      </c>
      <c r="F90" s="1">
        <v>5.0416099999999998E-2</v>
      </c>
      <c r="G90" s="1">
        <v>0.2515887</v>
      </c>
      <c r="I90" t="s">
        <v>95</v>
      </c>
      <c r="J90" s="1">
        <v>0.2716499</v>
      </c>
      <c r="K90" s="1">
        <v>0.25689830000000002</v>
      </c>
      <c r="L90" s="1">
        <v>0.2874852</v>
      </c>
      <c r="M90">
        <f t="shared" ref="M90:M101" si="3">RANK(J90,$J$89:$J$101,0)</f>
        <v>13</v>
      </c>
      <c r="N90" s="22" t="s">
        <v>79</v>
      </c>
      <c r="O90" s="1">
        <v>0.18778839999999999</v>
      </c>
      <c r="P90" s="1">
        <v>-0.1874034</v>
      </c>
      <c r="Q90" s="1">
        <v>0.56298009999999998</v>
      </c>
      <c r="S90" t="s">
        <v>58</v>
      </c>
      <c r="T90" s="14">
        <v>9.6491199999999999E-2</v>
      </c>
      <c r="U90" s="14">
        <v>0.3596491</v>
      </c>
      <c r="V90" s="14">
        <v>3.5087699999999999E-2</v>
      </c>
      <c r="W90" s="14">
        <v>0.4912281</v>
      </c>
      <c r="X90" s="16"/>
      <c r="Y90" s="14"/>
      <c r="Z90" s="14"/>
      <c r="AA90" s="14"/>
      <c r="AB90" s="14"/>
    </row>
    <row r="91" spans="1:28" x14ac:dyDescent="0.25">
      <c r="A91" s="12" t="s">
        <v>9</v>
      </c>
      <c r="B91" s="1">
        <v>0.41608859999999998</v>
      </c>
      <c r="C91" s="1">
        <v>7.97958E-2</v>
      </c>
      <c r="D91" s="1">
        <v>5.21</v>
      </c>
      <c r="E91" s="1">
        <v>0</v>
      </c>
      <c r="F91" s="1">
        <v>0.25969179999999997</v>
      </c>
      <c r="G91" s="1">
        <v>0.57248549999999998</v>
      </c>
      <c r="I91" t="s">
        <v>96</v>
      </c>
      <c r="J91" s="1">
        <v>0.73019590000000001</v>
      </c>
      <c r="K91" s="1">
        <v>0.69054349999999998</v>
      </c>
      <c r="L91" s="1">
        <v>0.77276120000000004</v>
      </c>
      <c r="M91">
        <f t="shared" si="3"/>
        <v>9</v>
      </c>
      <c r="N91" s="22" t="s">
        <v>80</v>
      </c>
      <c r="O91" s="1">
        <v>0.52537920000000005</v>
      </c>
      <c r="P91" s="1">
        <v>0.21493570000000001</v>
      </c>
      <c r="Q91" s="1">
        <v>0.83582270000000003</v>
      </c>
      <c r="S91" t="s">
        <v>59</v>
      </c>
      <c r="T91" s="14">
        <v>0.137931</v>
      </c>
      <c r="U91" s="14">
        <v>0.17624519999999999</v>
      </c>
      <c r="V91" s="14">
        <v>1.341E-2</v>
      </c>
      <c r="W91" s="14">
        <v>0.32567049999999997</v>
      </c>
      <c r="X91" s="16"/>
      <c r="Y91" s="14"/>
      <c r="Z91" s="14"/>
      <c r="AA91" s="14"/>
      <c r="AB91" s="14"/>
    </row>
    <row r="92" spans="1:28" x14ac:dyDescent="0.25">
      <c r="A92" s="12" t="s">
        <v>27</v>
      </c>
      <c r="B92" s="1">
        <v>1.4825759999999999</v>
      </c>
      <c r="C92" s="1">
        <v>0.47992980000000002</v>
      </c>
      <c r="D92" s="1">
        <v>3.09</v>
      </c>
      <c r="E92" s="1">
        <v>2E-3</v>
      </c>
      <c r="F92" s="1">
        <v>0.54193049999999998</v>
      </c>
      <c r="G92" s="1">
        <v>2.4232209999999998</v>
      </c>
      <c r="I92" t="s">
        <v>97</v>
      </c>
      <c r="J92" s="1">
        <v>0.45830969999999999</v>
      </c>
      <c r="K92" s="1">
        <v>0.43342180000000002</v>
      </c>
      <c r="L92" s="1">
        <v>0.48502590000000001</v>
      </c>
      <c r="M92">
        <f t="shared" si="3"/>
        <v>11</v>
      </c>
      <c r="N92" s="22" t="s">
        <v>81</v>
      </c>
      <c r="O92" s="1">
        <v>0.32217630000000003</v>
      </c>
      <c r="P92" s="1">
        <v>3.7741400000000001E-2</v>
      </c>
      <c r="Q92" s="1">
        <v>0.60661120000000002</v>
      </c>
      <c r="S92" t="s">
        <v>43</v>
      </c>
      <c r="T92" s="14">
        <v>0.1648452</v>
      </c>
      <c r="U92" s="14">
        <v>0.1958106</v>
      </c>
      <c r="V92" s="14">
        <v>0.1138434</v>
      </c>
      <c r="W92" s="14">
        <v>0.47358830000000002</v>
      </c>
      <c r="X92" s="16"/>
      <c r="Y92" s="14"/>
      <c r="Z92" s="14"/>
      <c r="AA92" s="14"/>
      <c r="AB92" s="14"/>
    </row>
    <row r="93" spans="1:28" x14ac:dyDescent="0.25">
      <c r="A93" s="12" t="s">
        <v>28</v>
      </c>
      <c r="B93" s="1">
        <v>-0.3074904</v>
      </c>
      <c r="C93" s="1">
        <v>0.11393730000000001</v>
      </c>
      <c r="D93" s="1">
        <v>-2.7</v>
      </c>
      <c r="E93" s="1">
        <v>7.0000000000000001E-3</v>
      </c>
      <c r="F93" s="1">
        <v>-0.53080340000000004</v>
      </c>
      <c r="G93" s="1">
        <v>-8.4177399999999999E-2</v>
      </c>
      <c r="I93" t="s">
        <v>98</v>
      </c>
      <c r="J93" s="1">
        <v>0.41016740000000002</v>
      </c>
      <c r="K93" s="1">
        <v>0.38789380000000001</v>
      </c>
      <c r="L93" s="1">
        <v>0.4340773</v>
      </c>
      <c r="M93">
        <f t="shared" si="3"/>
        <v>12</v>
      </c>
      <c r="N93" s="23" t="s">
        <v>82</v>
      </c>
      <c r="O93" s="7">
        <v>0.15100250000000001</v>
      </c>
      <c r="P93" s="7">
        <v>-4.2757999999999997E-3</v>
      </c>
      <c r="Q93" s="7">
        <v>0.30628080000000002</v>
      </c>
      <c r="S93" t="s">
        <v>44</v>
      </c>
      <c r="T93" s="14"/>
      <c r="U93" s="14"/>
      <c r="V93" s="14"/>
      <c r="W93" s="14"/>
      <c r="X93" s="16"/>
      <c r="Y93" s="14"/>
      <c r="Z93" s="14"/>
      <c r="AA93" s="14"/>
      <c r="AB93" s="14"/>
    </row>
    <row r="94" spans="1:28" x14ac:dyDescent="0.25">
      <c r="A94" s="12" t="s">
        <v>29</v>
      </c>
      <c r="B94" s="1">
        <v>-1.3176490000000001</v>
      </c>
      <c r="C94" s="1">
        <v>0.39731559999999999</v>
      </c>
      <c r="D94" s="1">
        <v>-3.32</v>
      </c>
      <c r="E94" s="1">
        <v>1E-3</v>
      </c>
      <c r="F94" s="1">
        <v>-2.096374</v>
      </c>
      <c r="G94" s="1">
        <v>-0.53892510000000005</v>
      </c>
      <c r="I94" t="s">
        <v>99</v>
      </c>
      <c r="J94" s="1">
        <v>0.7449597</v>
      </c>
      <c r="K94" s="1">
        <v>0.70450570000000001</v>
      </c>
      <c r="L94" s="1">
        <v>0.78838569999999997</v>
      </c>
      <c r="M94">
        <f t="shared" si="3"/>
        <v>7</v>
      </c>
      <c r="N94" s="22" t="s">
        <v>83</v>
      </c>
      <c r="O94" s="1">
        <v>0.35342770000000001</v>
      </c>
      <c r="P94" s="1">
        <v>0.1548397</v>
      </c>
      <c r="Q94" s="1">
        <v>0.55201560000000005</v>
      </c>
      <c r="S94" t="s">
        <v>94</v>
      </c>
      <c r="T94" s="14">
        <v>0</v>
      </c>
      <c r="U94" s="14">
        <v>0</v>
      </c>
      <c r="V94" s="14">
        <v>0</v>
      </c>
      <c r="W94" s="14">
        <v>0</v>
      </c>
      <c r="X94" s="16"/>
      <c r="Y94" s="14"/>
      <c r="Z94" s="14"/>
      <c r="AA94" s="14"/>
      <c r="AB94" s="14"/>
    </row>
    <row r="95" spans="1:28" x14ac:dyDescent="0.25">
      <c r="A95" s="12" t="s">
        <v>30</v>
      </c>
      <c r="B95" s="1">
        <v>6.9806699999999999E-2</v>
      </c>
      <c r="C95" s="1">
        <v>5.4704599999999999E-2</v>
      </c>
      <c r="D95" s="1">
        <v>1.28</v>
      </c>
      <c r="E95" s="1">
        <v>0.20200000000000001</v>
      </c>
      <c r="F95" s="1">
        <v>-3.7412300000000002E-2</v>
      </c>
      <c r="G95" s="1">
        <v>0.17702580000000001</v>
      </c>
      <c r="I95" t="s">
        <v>100</v>
      </c>
      <c r="J95" s="1">
        <v>0.73475179999999995</v>
      </c>
      <c r="K95" s="1">
        <v>0.69485209999999997</v>
      </c>
      <c r="L95" s="1">
        <v>0.77758269999999996</v>
      </c>
      <c r="M95">
        <f t="shared" si="3"/>
        <v>8</v>
      </c>
      <c r="N95" s="22" t="s">
        <v>84</v>
      </c>
      <c r="O95" s="1">
        <v>3.8655799999999997E-2</v>
      </c>
      <c r="P95" s="1">
        <v>-0.1342525</v>
      </c>
      <c r="Q95" s="1">
        <v>0.2115641</v>
      </c>
      <c r="S95" t="s">
        <v>95</v>
      </c>
      <c r="T95" s="14">
        <v>0</v>
      </c>
      <c r="U95" s="14">
        <v>0</v>
      </c>
      <c r="V95" s="14">
        <v>1</v>
      </c>
      <c r="W95" s="14">
        <v>1</v>
      </c>
      <c r="X95" s="16"/>
      <c r="Y95" s="14"/>
      <c r="Z95" s="14"/>
      <c r="AA95" s="14"/>
      <c r="AB95" s="14"/>
    </row>
    <row r="96" spans="1:28" x14ac:dyDescent="0.25">
      <c r="A96" s="12" t="s">
        <v>31</v>
      </c>
      <c r="B96" s="1">
        <v>0.3639037</v>
      </c>
      <c r="C96" s="1">
        <v>0.10680829999999999</v>
      </c>
      <c r="D96" s="1">
        <v>3.41</v>
      </c>
      <c r="E96" s="1">
        <v>1E-3</v>
      </c>
      <c r="F96" s="1">
        <v>0.15456320000000001</v>
      </c>
      <c r="G96" s="1">
        <v>0.57324419999999998</v>
      </c>
      <c r="I96" t="s">
        <v>101</v>
      </c>
      <c r="J96" s="1">
        <v>0.78943300000000005</v>
      </c>
      <c r="K96" s="1">
        <v>0.74656389999999995</v>
      </c>
      <c r="L96" s="1">
        <v>0.83545150000000001</v>
      </c>
      <c r="M96">
        <f t="shared" si="3"/>
        <v>5</v>
      </c>
      <c r="N96" s="24" t="s">
        <v>85</v>
      </c>
      <c r="O96" s="4">
        <v>0.1338666</v>
      </c>
      <c r="P96" s="4">
        <v>9.5536000000000006E-3</v>
      </c>
      <c r="Q96" s="4">
        <v>0.25817960000000001</v>
      </c>
      <c r="S96" t="s">
        <v>96</v>
      </c>
      <c r="T96" s="14">
        <v>0</v>
      </c>
      <c r="U96" s="14">
        <v>0</v>
      </c>
      <c r="V96" s="14">
        <v>1</v>
      </c>
      <c r="W96" s="14">
        <v>1</v>
      </c>
      <c r="X96" s="16"/>
      <c r="Y96" s="14"/>
      <c r="Z96" s="14"/>
      <c r="AA96" s="14"/>
      <c r="AB96" s="14"/>
    </row>
    <row r="97" spans="1:28" x14ac:dyDescent="0.25">
      <c r="A97" s="12" t="s">
        <v>32</v>
      </c>
      <c r="B97" s="1">
        <v>0.79412959999999999</v>
      </c>
      <c r="C97" s="1">
        <v>0.34085389999999999</v>
      </c>
      <c r="D97" s="1">
        <v>2.33</v>
      </c>
      <c r="E97" s="1">
        <v>0.02</v>
      </c>
      <c r="F97" s="1">
        <v>0.12606819999999999</v>
      </c>
      <c r="G97" s="1">
        <v>1.462191</v>
      </c>
      <c r="I97" t="s">
        <v>102</v>
      </c>
      <c r="J97" s="1">
        <v>0.9657791</v>
      </c>
      <c r="K97" s="1">
        <v>0.91975620000000002</v>
      </c>
      <c r="L97" s="1">
        <v>1.0346280000000001</v>
      </c>
      <c r="M97">
        <f t="shared" si="3"/>
        <v>2</v>
      </c>
      <c r="N97" s="23" t="s">
        <v>86</v>
      </c>
      <c r="O97" s="7">
        <v>0.41608909999999999</v>
      </c>
      <c r="P97" s="7">
        <v>0.119186</v>
      </c>
      <c r="Q97" s="7">
        <v>0.71299210000000002</v>
      </c>
      <c r="S97" t="s">
        <v>97</v>
      </c>
      <c r="T97" s="14">
        <v>0.72222220000000004</v>
      </c>
      <c r="U97" s="14">
        <v>0</v>
      </c>
      <c r="V97" s="14">
        <v>0.1666667</v>
      </c>
      <c r="W97" s="14">
        <v>0.88888889999999998</v>
      </c>
      <c r="X97" s="16"/>
      <c r="Y97" s="14"/>
      <c r="Z97" s="14"/>
      <c r="AA97" s="14"/>
      <c r="AB97" s="14"/>
    </row>
    <row r="98" spans="1:28" x14ac:dyDescent="0.25">
      <c r="A98" s="12" t="s">
        <v>10</v>
      </c>
      <c r="B98" s="1">
        <v>-0.12721260000000001</v>
      </c>
      <c r="C98" s="1">
        <v>4.3514900000000002E-2</v>
      </c>
      <c r="D98" s="1">
        <v>-2.92</v>
      </c>
      <c r="E98" s="1">
        <v>3.0000000000000001E-3</v>
      </c>
      <c r="F98" s="1">
        <v>-0.2125003</v>
      </c>
      <c r="G98" s="1">
        <v>-4.1924900000000001E-2</v>
      </c>
      <c r="I98" t="s">
        <v>103</v>
      </c>
      <c r="J98" s="1">
        <v>0.88972519999999999</v>
      </c>
      <c r="K98" s="1">
        <v>0.8414121</v>
      </c>
      <c r="L98" s="1">
        <v>0.94159300000000001</v>
      </c>
      <c r="M98">
        <f t="shared" si="3"/>
        <v>3</v>
      </c>
      <c r="N98" s="22" t="s">
        <v>87</v>
      </c>
      <c r="O98" s="1">
        <v>0.1029573</v>
      </c>
      <c r="P98" s="1">
        <v>-0.22426499999999999</v>
      </c>
      <c r="Q98" s="1">
        <v>0.4301797</v>
      </c>
      <c r="S98" t="s">
        <v>98</v>
      </c>
      <c r="T98" s="14">
        <v>0</v>
      </c>
      <c r="U98" s="14">
        <v>0</v>
      </c>
      <c r="V98" s="14">
        <v>1</v>
      </c>
      <c r="W98" s="14">
        <v>1</v>
      </c>
      <c r="X98" s="16"/>
      <c r="Y98" s="14"/>
      <c r="Z98" s="14"/>
      <c r="AA98" s="14"/>
      <c r="AB98" s="14"/>
    </row>
    <row r="99" spans="1:28" x14ac:dyDescent="0.25">
      <c r="A99" s="17" t="s">
        <v>107</v>
      </c>
      <c r="B99" s="18">
        <v>-0.14781320000000001</v>
      </c>
      <c r="C99" s="18">
        <v>3.2108999999999999E-2</v>
      </c>
      <c r="D99" s="18">
        <v>-4.5999999999999996</v>
      </c>
      <c r="E99" s="18">
        <v>0</v>
      </c>
      <c r="F99" s="18">
        <v>-0.21074570000000001</v>
      </c>
      <c r="G99" s="18">
        <v>-8.4880800000000006E-2</v>
      </c>
      <c r="I99" t="s">
        <v>104</v>
      </c>
      <c r="J99" s="1">
        <v>0.76438649999999997</v>
      </c>
      <c r="K99" s="1">
        <v>0.72287760000000001</v>
      </c>
      <c r="L99" s="1">
        <v>0.80894500000000003</v>
      </c>
      <c r="M99">
        <f t="shared" si="3"/>
        <v>6</v>
      </c>
      <c r="N99" s="22" t="s">
        <v>88</v>
      </c>
      <c r="O99" s="1">
        <v>0.60992219999999997</v>
      </c>
      <c r="P99" s="1">
        <v>0.3322273</v>
      </c>
      <c r="Q99" s="1">
        <v>0.88761710000000005</v>
      </c>
      <c r="S99" t="s">
        <v>99</v>
      </c>
      <c r="T99" s="14">
        <v>1</v>
      </c>
      <c r="U99" s="14">
        <v>0</v>
      </c>
      <c r="V99" s="14">
        <v>0</v>
      </c>
      <c r="W99" s="14">
        <v>1</v>
      </c>
      <c r="X99" s="16"/>
      <c r="Y99" s="14"/>
      <c r="Z99" s="14"/>
      <c r="AA99" s="14"/>
      <c r="AB99" s="14"/>
    </row>
    <row r="100" spans="1:28" x14ac:dyDescent="0.25">
      <c r="A100" s="12" t="s">
        <v>41</v>
      </c>
      <c r="B100" s="1">
        <v>1.54983E-2</v>
      </c>
      <c r="C100" s="1">
        <v>1.5854E-3</v>
      </c>
      <c r="D100" s="1">
        <v>9.7799999999999994</v>
      </c>
      <c r="E100" s="1">
        <v>0</v>
      </c>
      <c r="F100" s="1">
        <v>1.2390999999999999E-2</v>
      </c>
      <c r="G100" s="1">
        <v>1.8605500000000001E-2</v>
      </c>
      <c r="I100" t="s">
        <v>105</v>
      </c>
      <c r="J100" s="1">
        <v>0.97638749999999996</v>
      </c>
      <c r="K100" s="1">
        <v>0.93622050000000001</v>
      </c>
      <c r="L100" s="1">
        <v>1.0633079999999999</v>
      </c>
      <c r="M100">
        <f t="shared" si="3"/>
        <v>1</v>
      </c>
      <c r="N100" s="24" t="s">
        <v>89</v>
      </c>
      <c r="O100" s="4">
        <v>0.42946430000000002</v>
      </c>
      <c r="P100" s="4">
        <v>0.1335681</v>
      </c>
      <c r="Q100" s="4">
        <v>0.72536060000000002</v>
      </c>
      <c r="S100" t="s">
        <v>100</v>
      </c>
      <c r="T100" s="14">
        <v>1</v>
      </c>
      <c r="U100" s="14">
        <v>0</v>
      </c>
      <c r="V100" s="14">
        <v>0</v>
      </c>
      <c r="W100" s="14">
        <v>1</v>
      </c>
      <c r="X100" s="16"/>
      <c r="Y100" s="14"/>
      <c r="Z100" s="14"/>
      <c r="AA100" s="14"/>
      <c r="AB100" s="14"/>
    </row>
    <row r="101" spans="1:28" x14ac:dyDescent="0.25">
      <c r="A101" s="12" t="s">
        <v>11</v>
      </c>
      <c r="B101" s="1">
        <v>-3.3399600000000002E-2</v>
      </c>
      <c r="C101" s="1">
        <v>7.3616799999999996E-2</v>
      </c>
      <c r="D101" s="1">
        <v>-0.45</v>
      </c>
      <c r="E101" s="1">
        <v>0.65</v>
      </c>
      <c r="F101" s="1">
        <v>-0.17768600000000001</v>
      </c>
      <c r="G101" s="1">
        <v>0.11088679999999999</v>
      </c>
      <c r="I101" t="s">
        <v>106</v>
      </c>
      <c r="J101" s="1">
        <v>0.79585260000000002</v>
      </c>
      <c r="K101" s="1">
        <v>0.7526349</v>
      </c>
      <c r="L101" s="1">
        <v>0.84224529999999997</v>
      </c>
      <c r="M101">
        <f t="shared" si="3"/>
        <v>4</v>
      </c>
      <c r="N101" s="22" t="s">
        <v>90</v>
      </c>
      <c r="O101" s="1">
        <v>0.92392050000000003</v>
      </c>
      <c r="P101" s="1">
        <v>0.81962369999999996</v>
      </c>
      <c r="Q101" s="1">
        <v>1.0282169999999999</v>
      </c>
      <c r="S101" t="s">
        <v>101</v>
      </c>
      <c r="T101" s="14">
        <v>0</v>
      </c>
      <c r="U101" s="14">
        <v>0</v>
      </c>
      <c r="V101" s="14">
        <v>1</v>
      </c>
      <c r="W101" s="14">
        <v>1</v>
      </c>
      <c r="X101" s="16"/>
      <c r="Y101" s="14"/>
      <c r="Z101" s="14"/>
      <c r="AA101" s="14"/>
      <c r="AB101" s="14"/>
    </row>
    <row r="102" spans="1:28" x14ac:dyDescent="0.25">
      <c r="A102" s="12" t="s">
        <v>12</v>
      </c>
      <c r="B102" s="1">
        <v>3.2711299999999999E-2</v>
      </c>
      <c r="C102" s="1">
        <v>8.4688700000000006E-2</v>
      </c>
      <c r="D102" s="1">
        <v>0.39</v>
      </c>
      <c r="E102" s="1">
        <v>0.69899999999999995</v>
      </c>
      <c r="F102" s="1">
        <v>-0.13327539999999999</v>
      </c>
      <c r="G102" s="1">
        <v>0.19869809999999999</v>
      </c>
      <c r="I102" s="13" t="s">
        <v>70</v>
      </c>
      <c r="J102" s="7">
        <v>0.69938659999999997</v>
      </c>
      <c r="K102" s="7">
        <v>0.66289030000000004</v>
      </c>
      <c r="L102" s="7">
        <v>0.74342960000000002</v>
      </c>
      <c r="N102" s="22" t="s">
        <v>91</v>
      </c>
      <c r="O102" s="1">
        <v>0.64417340000000001</v>
      </c>
      <c r="P102" s="1">
        <v>0.50491390000000003</v>
      </c>
      <c r="Q102" s="1">
        <v>0.78343289999999999</v>
      </c>
      <c r="S102" t="s">
        <v>102</v>
      </c>
      <c r="T102" s="14">
        <v>0.1111111</v>
      </c>
      <c r="U102" s="14">
        <v>0</v>
      </c>
      <c r="V102" s="14">
        <v>0</v>
      </c>
      <c r="W102" s="14">
        <v>0.1111111</v>
      </c>
      <c r="X102" s="16"/>
      <c r="Y102" s="14"/>
      <c r="Z102" s="14"/>
      <c r="AA102" s="14"/>
      <c r="AB102" s="14"/>
    </row>
    <row r="103" spans="1:28" x14ac:dyDescent="0.25">
      <c r="A103" s="12" t="s">
        <v>25</v>
      </c>
      <c r="B103" s="1">
        <v>-20.980650000000001</v>
      </c>
      <c r="C103" s="1">
        <v>3.1662849999999998</v>
      </c>
      <c r="D103" s="1">
        <v>-6.63</v>
      </c>
      <c r="E103" s="1">
        <v>0</v>
      </c>
      <c r="F103" s="1">
        <v>-27.18646</v>
      </c>
      <c r="G103" s="1">
        <v>-14.774850000000001</v>
      </c>
      <c r="I103" s="12" t="s">
        <v>71</v>
      </c>
      <c r="J103" s="1">
        <v>0.70549010000000001</v>
      </c>
      <c r="K103" s="1">
        <v>0.66869959999999995</v>
      </c>
      <c r="L103" s="1">
        <v>0.74981189999999998</v>
      </c>
      <c r="N103" s="22" t="s">
        <v>92</v>
      </c>
      <c r="O103" s="1">
        <v>1.1739569999999999</v>
      </c>
      <c r="P103" s="1">
        <v>1.072702</v>
      </c>
      <c r="Q103" s="1">
        <v>1.275212</v>
      </c>
      <c r="S103" t="s">
        <v>103</v>
      </c>
      <c r="T103" s="14">
        <v>0.88888889999999998</v>
      </c>
      <c r="U103" s="14">
        <v>0</v>
      </c>
      <c r="V103" s="14">
        <v>0</v>
      </c>
      <c r="W103" s="14">
        <v>0.88888889999999998</v>
      </c>
      <c r="X103" s="16"/>
      <c r="Y103" s="14"/>
      <c r="Z103" s="14"/>
      <c r="AA103" s="14"/>
      <c r="AB103" s="14"/>
    </row>
    <row r="104" spans="1:28" x14ac:dyDescent="0.25">
      <c r="A104" s="12" t="s">
        <v>34</v>
      </c>
      <c r="B104" s="1">
        <v>-31.73668</v>
      </c>
      <c r="C104" s="1">
        <v>294.48090000000002</v>
      </c>
      <c r="D104" s="1">
        <v>-0.11</v>
      </c>
      <c r="E104" s="1">
        <v>0.91400000000000003</v>
      </c>
      <c r="F104" s="1">
        <v>-608.90859999999998</v>
      </c>
      <c r="G104" s="1">
        <v>545.43529999999998</v>
      </c>
      <c r="I104" s="12" t="s">
        <v>72</v>
      </c>
      <c r="J104" s="1">
        <v>0.79369339999999999</v>
      </c>
      <c r="K104" s="1">
        <v>0.75211130000000004</v>
      </c>
      <c r="L104" s="1">
        <v>0.8431322</v>
      </c>
      <c r="N104" s="24" t="s">
        <v>93</v>
      </c>
      <c r="O104" s="4">
        <v>0.8855073</v>
      </c>
      <c r="P104" s="4">
        <v>0.7948906</v>
      </c>
      <c r="Q104" s="4">
        <v>0.97612410000000005</v>
      </c>
      <c r="S104" t="s">
        <v>104</v>
      </c>
      <c r="T104" s="14">
        <v>0</v>
      </c>
      <c r="U104" s="14">
        <v>0</v>
      </c>
      <c r="V104" s="14">
        <v>0.72222220000000004</v>
      </c>
      <c r="W104" s="14">
        <v>0.72222220000000004</v>
      </c>
      <c r="X104" s="16"/>
      <c r="Y104" s="14"/>
      <c r="Z104" s="14"/>
      <c r="AA104" s="14"/>
      <c r="AB104" s="14"/>
    </row>
    <row r="105" spans="1:28" x14ac:dyDescent="0.25">
      <c r="A105" s="12" t="s">
        <v>35</v>
      </c>
      <c r="B105" s="1">
        <v>2.4004859999999999</v>
      </c>
      <c r="C105" s="1">
        <v>9.0808269999999993</v>
      </c>
      <c r="D105" s="1">
        <v>0.26</v>
      </c>
      <c r="E105" s="1">
        <v>0.79200000000000004</v>
      </c>
      <c r="F105" s="1">
        <v>-15.39761</v>
      </c>
      <c r="G105" s="1">
        <v>20.19858</v>
      </c>
      <c r="I105" s="11" t="s">
        <v>76</v>
      </c>
      <c r="J105" s="8">
        <v>0.74612210000000001</v>
      </c>
      <c r="K105" s="8">
        <v>0.70711630000000003</v>
      </c>
      <c r="L105" s="8">
        <v>0.79281710000000005</v>
      </c>
      <c r="S105" t="s">
        <v>105</v>
      </c>
      <c r="T105" s="14">
        <v>0.5</v>
      </c>
      <c r="U105" s="14">
        <v>0</v>
      </c>
      <c r="V105" s="14">
        <v>0</v>
      </c>
      <c r="W105" s="14">
        <v>0.5</v>
      </c>
      <c r="X105" s="16"/>
      <c r="Y105" s="14"/>
      <c r="Z105" s="14"/>
      <c r="AA105" s="14"/>
      <c r="AB105" s="14"/>
    </row>
    <row r="106" spans="1:28" x14ac:dyDescent="0.25">
      <c r="A106" s="12" t="s">
        <v>36</v>
      </c>
      <c r="B106" s="1">
        <v>6.6106049999999996</v>
      </c>
      <c r="C106" s="1">
        <v>9.0944190000000003</v>
      </c>
      <c r="D106" s="1">
        <v>0.73</v>
      </c>
      <c r="E106" s="1">
        <v>0.46700000000000003</v>
      </c>
      <c r="F106" s="1">
        <v>-11.214130000000001</v>
      </c>
      <c r="G106" s="1">
        <v>24.43534</v>
      </c>
      <c r="S106" t="s">
        <v>106</v>
      </c>
      <c r="T106" s="14">
        <v>0</v>
      </c>
      <c r="U106" s="14">
        <v>0</v>
      </c>
      <c r="V106" s="14">
        <v>1</v>
      </c>
      <c r="W106" s="14">
        <v>1</v>
      </c>
      <c r="X106" s="16"/>
      <c r="Y106" s="14"/>
      <c r="Z106" s="14"/>
      <c r="AA106" s="14"/>
      <c r="AB106" s="14"/>
    </row>
    <row r="107" spans="1:28" x14ac:dyDescent="0.25">
      <c r="A107" s="12" t="s">
        <v>37</v>
      </c>
      <c r="B107" s="1">
        <v>11.02854</v>
      </c>
      <c r="C107" s="1">
        <v>100.1482</v>
      </c>
      <c r="D107" s="1"/>
      <c r="E107" s="1"/>
      <c r="F107" s="1">
        <v>2.0599999999999999E-7</v>
      </c>
      <c r="G107" s="1">
        <v>592000000</v>
      </c>
      <c r="O107" s="1"/>
      <c r="P107" s="1"/>
      <c r="Q107" s="1"/>
      <c r="S107" s="5" t="s">
        <v>43</v>
      </c>
      <c r="T107" s="15">
        <v>0.32478629999999997</v>
      </c>
      <c r="U107" s="15">
        <v>0</v>
      </c>
      <c r="V107" s="15">
        <v>0.45299149999999999</v>
      </c>
      <c r="W107" s="15">
        <v>0.77777779999999996</v>
      </c>
      <c r="X107" s="19"/>
      <c r="Y107" s="15"/>
      <c r="Z107" s="15"/>
      <c r="AA107" s="15"/>
      <c r="AB107" s="15"/>
    </row>
    <row r="108" spans="1:28" x14ac:dyDescent="0.25">
      <c r="A108" s="12" t="s">
        <v>38</v>
      </c>
      <c r="B108" s="1">
        <v>0.99865579999999998</v>
      </c>
      <c r="C108" s="1">
        <v>1.2208399999999999E-2</v>
      </c>
      <c r="D108" s="1"/>
      <c r="E108" s="1"/>
      <c r="F108" s="1">
        <v>1.3499999999999999E-5</v>
      </c>
      <c r="G108" s="1">
        <v>1</v>
      </c>
      <c r="J108" s="34"/>
      <c r="K108" s="34"/>
      <c r="L108" s="34"/>
      <c r="N108" s="2"/>
      <c r="O108" s="1"/>
      <c r="P108" s="1"/>
      <c r="Q108" s="4"/>
      <c r="R108" s="2"/>
      <c r="S108" s="2"/>
      <c r="T108" s="2"/>
    </row>
    <row r="109" spans="1:28" x14ac:dyDescent="0.25">
      <c r="A109" s="12" t="s">
        <v>39</v>
      </c>
      <c r="B109" s="1">
        <v>11.01371</v>
      </c>
      <c r="C109" s="1">
        <v>100.14830000000001</v>
      </c>
      <c r="D109" s="1"/>
      <c r="E109" s="1"/>
      <c r="F109" s="1">
        <v>-185.27330000000001</v>
      </c>
      <c r="G109" s="1">
        <v>207.30070000000001</v>
      </c>
      <c r="J109" s="34"/>
      <c r="K109" s="34"/>
      <c r="L109" s="34"/>
      <c r="O109" s="1"/>
      <c r="P109" s="1"/>
      <c r="Q109" s="4"/>
    </row>
    <row r="110" spans="1:28" x14ac:dyDescent="0.25">
      <c r="A110" s="12" t="s">
        <v>40</v>
      </c>
      <c r="B110" s="1">
        <v>1.48247E-2</v>
      </c>
      <c r="C110" s="1">
        <v>6.6029999999999995E-4</v>
      </c>
      <c r="D110" s="1"/>
      <c r="E110" s="1"/>
      <c r="F110" s="1">
        <v>1.3530500000000001E-2</v>
      </c>
      <c r="G110" s="1">
        <v>1.6118799999999999E-2</v>
      </c>
      <c r="J110" s="34"/>
      <c r="K110" s="34"/>
      <c r="L110" s="34"/>
      <c r="N110" s="16"/>
      <c r="O110" s="1"/>
      <c r="P110" s="1"/>
      <c r="Q110" s="4"/>
      <c r="R110" s="16"/>
      <c r="S110" s="16"/>
      <c r="T110" s="16"/>
    </row>
    <row r="111" spans="1:28" x14ac:dyDescent="0.25">
      <c r="A111" s="11" t="s">
        <v>75</v>
      </c>
      <c r="B111" s="8">
        <v>623.85423000000003</v>
      </c>
      <c r="C111" s="8"/>
      <c r="D111" s="8"/>
      <c r="E111" s="8"/>
      <c r="F111" s="8"/>
      <c r="G111" s="8"/>
      <c r="J111" s="34"/>
      <c r="K111" s="34"/>
      <c r="L111" s="34"/>
      <c r="N111" s="16"/>
      <c r="O111" s="1"/>
      <c r="P111" s="1"/>
      <c r="Q111" s="4"/>
      <c r="R111" s="16"/>
      <c r="S111" s="16"/>
      <c r="T111" s="16"/>
    </row>
    <row r="112" spans="1:28" x14ac:dyDescent="0.25">
      <c r="J112" s="34"/>
      <c r="K112" s="34"/>
      <c r="L112" s="34"/>
      <c r="N112" s="16"/>
      <c r="O112" s="1"/>
      <c r="P112" s="1"/>
      <c r="Q112" s="4"/>
      <c r="R112" s="16"/>
      <c r="S112" s="16"/>
      <c r="T112" s="16"/>
    </row>
    <row r="113" spans="2:20" x14ac:dyDescent="0.25">
      <c r="J113" s="34"/>
      <c r="K113" s="34"/>
      <c r="L113" s="34"/>
      <c r="N113" s="16"/>
      <c r="O113" s="16"/>
      <c r="P113" s="16"/>
      <c r="Q113" s="16"/>
      <c r="R113" s="16"/>
      <c r="S113" s="16"/>
      <c r="T113" s="16"/>
    </row>
    <row r="114" spans="2:20" x14ac:dyDescent="0.25">
      <c r="J114" s="34"/>
      <c r="K114" s="34"/>
      <c r="L114" s="34"/>
      <c r="N114" s="16"/>
      <c r="O114" s="16"/>
      <c r="P114" s="16"/>
      <c r="Q114" s="16"/>
      <c r="R114" s="16"/>
      <c r="S114" s="16"/>
      <c r="T114" s="16"/>
    </row>
    <row r="115" spans="2:20" x14ac:dyDescent="0.25">
      <c r="B115" s="1">
        <f>AVERAGE(B99,B71,B43,B9)</f>
        <v>-0.1088663</v>
      </c>
      <c r="J115" s="34"/>
      <c r="K115" s="34"/>
      <c r="L115" s="34"/>
      <c r="N115" s="16"/>
      <c r="O115" s="16"/>
      <c r="P115" s="16"/>
      <c r="Q115" s="16"/>
      <c r="R115" s="16"/>
      <c r="S115" s="16"/>
      <c r="T115" s="16"/>
    </row>
    <row r="116" spans="2:20" x14ac:dyDescent="0.25">
      <c r="J116" s="34"/>
      <c r="K116" s="34"/>
      <c r="L116" s="34"/>
      <c r="O116" s="16"/>
      <c r="P116" s="16"/>
      <c r="Q116" s="16"/>
      <c r="R116" s="16"/>
      <c r="S116" s="16"/>
      <c r="T116" s="16"/>
    </row>
    <row r="117" spans="2:20" x14ac:dyDescent="0.25">
      <c r="J117" s="34"/>
      <c r="K117" s="34"/>
      <c r="L117" s="34"/>
      <c r="N117" s="16"/>
      <c r="O117" s="16"/>
      <c r="P117" s="16"/>
      <c r="Q117" s="16"/>
      <c r="R117" s="16"/>
      <c r="S117" s="16"/>
      <c r="T117" s="16"/>
    </row>
    <row r="118" spans="2:20" x14ac:dyDescent="0.25">
      <c r="J118" s="34"/>
      <c r="K118" s="34"/>
      <c r="L118" s="34"/>
      <c r="N118" s="16"/>
      <c r="O118" s="16"/>
      <c r="P118" s="16"/>
      <c r="Q118" s="16"/>
      <c r="R118" s="16"/>
      <c r="S118" s="16"/>
      <c r="T118" s="16"/>
    </row>
    <row r="119" spans="2:20" x14ac:dyDescent="0.25">
      <c r="J119" s="34"/>
      <c r="K119" s="34"/>
      <c r="L119" s="34"/>
      <c r="N119" s="16"/>
      <c r="O119" s="16"/>
      <c r="P119" s="16"/>
      <c r="Q119" s="16"/>
      <c r="R119" s="16"/>
      <c r="S119" s="16"/>
      <c r="T119" s="16"/>
    </row>
    <row r="120" spans="2:20" x14ac:dyDescent="0.25">
      <c r="J120" s="34"/>
      <c r="K120" s="34"/>
      <c r="L120" s="34"/>
      <c r="N120" s="16"/>
      <c r="O120" s="16"/>
      <c r="P120" s="16"/>
      <c r="Q120" s="16"/>
      <c r="R120" s="16"/>
      <c r="S120" s="16"/>
      <c r="T120" s="16"/>
    </row>
    <row r="121" spans="2:20" x14ac:dyDescent="0.25">
      <c r="I121" s="13"/>
      <c r="J121" s="34"/>
      <c r="K121" s="34"/>
      <c r="L121" s="34"/>
      <c r="M121" s="34"/>
      <c r="N121" s="16"/>
      <c r="O121" s="16"/>
      <c r="P121" s="16"/>
      <c r="Q121" s="16"/>
      <c r="R121" s="16"/>
      <c r="S121" s="16"/>
      <c r="T121" s="16"/>
    </row>
    <row r="122" spans="2:20" x14ac:dyDescent="0.25"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</row>
    <row r="123" spans="2:20" x14ac:dyDescent="0.25"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</row>
    <row r="124" spans="2:20" x14ac:dyDescent="0.25"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</row>
    <row r="125" spans="2:20" x14ac:dyDescent="0.25"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</row>
    <row r="126" spans="2:20" x14ac:dyDescent="0.25">
      <c r="J126" s="16"/>
      <c r="K126" s="16"/>
      <c r="L126" s="16"/>
      <c r="M126" s="16"/>
      <c r="N126" s="16"/>
      <c r="O126" s="30"/>
      <c r="P126" s="30"/>
      <c r="Q126" s="16"/>
      <c r="R126" s="16"/>
      <c r="T126" s="16"/>
    </row>
    <row r="134" spans="8:9" x14ac:dyDescent="0.25">
      <c r="H134" s="33"/>
      <c r="I134" s="33"/>
    </row>
  </sheetData>
  <mergeCells count="18">
    <mergeCell ref="N65:Q65"/>
    <mergeCell ref="A85:AB85"/>
    <mergeCell ref="A87:G87"/>
    <mergeCell ref="I87:L87"/>
    <mergeCell ref="N87:Q87"/>
    <mergeCell ref="S87:AB87"/>
    <mergeCell ref="A65:G65"/>
    <mergeCell ref="I65:L65"/>
    <mergeCell ref="A1:AB1"/>
    <mergeCell ref="A3:G3"/>
    <mergeCell ref="I3:L3"/>
    <mergeCell ref="N3:Q3"/>
    <mergeCell ref="A29:AB29"/>
    <mergeCell ref="A31:G31"/>
    <mergeCell ref="I31:L31"/>
    <mergeCell ref="N31:Q31"/>
    <mergeCell ref="S31:AB31"/>
    <mergeCell ref="A63:AB6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EF12A-4BD4-4132-8FF6-BD78B6B08E18}">
  <dimension ref="A1:AB94"/>
  <sheetViews>
    <sheetView tabSelected="1" workbookViewId="0">
      <selection activeCell="R26" sqref="R26"/>
    </sheetView>
  </sheetViews>
  <sheetFormatPr defaultRowHeight="15" x14ac:dyDescent="0.25"/>
  <cols>
    <col min="1" max="1" width="13.42578125" bestFit="1" customWidth="1"/>
    <col min="2" max="2" width="10.5703125" bestFit="1" customWidth="1"/>
    <col min="3" max="3" width="8.7109375" bestFit="1" customWidth="1"/>
    <col min="4" max="4" width="10.5703125" bestFit="1" customWidth="1"/>
    <col min="5" max="5" width="8.7109375" bestFit="1" customWidth="1"/>
    <col min="6" max="7" width="10.42578125" bestFit="1" customWidth="1"/>
    <col min="10" max="10" width="10" bestFit="1" customWidth="1"/>
    <col min="11" max="11" width="12" bestFit="1" customWidth="1"/>
    <col min="12" max="12" width="12.28515625" bestFit="1" customWidth="1"/>
    <col min="14" max="14" width="8.42578125" customWidth="1"/>
    <col min="15" max="15" width="10.5703125" bestFit="1" customWidth="1"/>
    <col min="16" max="16" width="12.85546875" bestFit="1" customWidth="1"/>
    <col min="17" max="17" width="13.140625" bestFit="1" customWidth="1"/>
    <col min="18" max="18" width="10" bestFit="1" customWidth="1"/>
    <col min="19" max="19" width="12" bestFit="1" customWidth="1"/>
    <col min="20" max="20" width="12.28515625" bestFit="1" customWidth="1"/>
    <col min="24" max="24" width="2" customWidth="1"/>
  </cols>
  <sheetData>
    <row r="1" spans="1:28" x14ac:dyDescent="0.25">
      <c r="A1" s="42" t="s">
        <v>112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</row>
    <row r="2" spans="1:28" x14ac:dyDescent="0.25">
      <c r="A2" s="9"/>
      <c r="B2" s="9"/>
      <c r="C2" s="9"/>
      <c r="D2" s="9"/>
      <c r="E2" s="9"/>
      <c r="F2" s="9"/>
      <c r="G2" s="9"/>
      <c r="H2" s="10"/>
      <c r="I2" s="9"/>
      <c r="J2" s="9"/>
      <c r="K2" s="9"/>
      <c r="L2" s="9"/>
      <c r="M2" s="10"/>
      <c r="N2" s="10"/>
      <c r="O2" s="10"/>
      <c r="P2" s="10"/>
      <c r="Q2" s="10"/>
      <c r="R2" s="10"/>
      <c r="S2" s="10"/>
      <c r="T2" s="10"/>
      <c r="U2" s="10"/>
    </row>
    <row r="3" spans="1:28" x14ac:dyDescent="0.25">
      <c r="A3" s="40" t="s">
        <v>67</v>
      </c>
      <c r="B3" s="40"/>
      <c r="C3" s="40"/>
      <c r="D3" s="40"/>
      <c r="E3" s="40"/>
      <c r="F3" s="40"/>
      <c r="G3" s="40"/>
      <c r="I3" s="40" t="s">
        <v>68</v>
      </c>
      <c r="J3" s="40"/>
      <c r="K3" s="40"/>
      <c r="L3" s="40"/>
      <c r="N3" s="41" t="s">
        <v>69</v>
      </c>
      <c r="O3" s="41"/>
      <c r="P3" s="41"/>
      <c r="Q3" s="41"/>
      <c r="U3" s="10"/>
    </row>
    <row r="4" spans="1:28" x14ac:dyDescent="0.25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I4" s="11"/>
      <c r="J4" s="11" t="s">
        <v>45</v>
      </c>
      <c r="K4" s="11" t="s">
        <v>46</v>
      </c>
      <c r="L4" s="11" t="s">
        <v>47</v>
      </c>
      <c r="N4" s="5"/>
      <c r="O4" s="11" t="s">
        <v>56</v>
      </c>
      <c r="P4" s="11" t="s">
        <v>63</v>
      </c>
      <c r="Q4" s="11" t="s">
        <v>66</v>
      </c>
    </row>
    <row r="5" spans="1:28" x14ac:dyDescent="0.25">
      <c r="A5" s="12" t="s">
        <v>7</v>
      </c>
      <c r="B5" s="1">
        <v>0.53944190000000003</v>
      </c>
      <c r="C5" s="1">
        <v>7.8241099999999994E-2</v>
      </c>
      <c r="D5" s="1">
        <v>6.89</v>
      </c>
      <c r="E5" s="1">
        <v>0</v>
      </c>
      <c r="F5" s="1">
        <v>0.38609209999999999</v>
      </c>
      <c r="G5" s="1">
        <v>0.69279159999999995</v>
      </c>
      <c r="I5" t="s">
        <v>94</v>
      </c>
      <c r="J5" s="1">
        <v>0.489844</v>
      </c>
      <c r="K5" s="1">
        <v>0.34070869999999998</v>
      </c>
      <c r="L5" s="1">
        <v>0.63897939999999998</v>
      </c>
      <c r="M5" s="39">
        <f>RANK(J5,$J$5:$J$17,0)</f>
        <v>13</v>
      </c>
      <c r="N5" s="12" t="s">
        <v>60</v>
      </c>
      <c r="O5" s="1">
        <v>0.53944190000000003</v>
      </c>
      <c r="P5" s="1">
        <v>0.38609209999999999</v>
      </c>
      <c r="Q5" s="1">
        <v>0.69279159999999995</v>
      </c>
    </row>
    <row r="6" spans="1:28" x14ac:dyDescent="0.25">
      <c r="A6" s="12" t="s">
        <v>8</v>
      </c>
      <c r="B6" s="1">
        <v>0.26411269999999998</v>
      </c>
      <c r="C6" s="1">
        <v>3.4206300000000002E-2</v>
      </c>
      <c r="D6" s="1">
        <v>7.72</v>
      </c>
      <c r="E6" s="1">
        <v>0</v>
      </c>
      <c r="F6" s="1">
        <v>0.19706950000000001</v>
      </c>
      <c r="G6" s="1">
        <v>0.3311559</v>
      </c>
      <c r="I6" t="s">
        <v>95</v>
      </c>
      <c r="J6" s="1">
        <v>0.58633760000000001</v>
      </c>
      <c r="K6" s="1">
        <v>0.4230063</v>
      </c>
      <c r="L6" s="1">
        <v>0.74966900000000003</v>
      </c>
      <c r="M6" s="39">
        <f t="shared" ref="M6:M17" si="0">RANK(J6,$J$5:$J$17,0)</f>
        <v>12</v>
      </c>
      <c r="N6" s="12" t="s">
        <v>61</v>
      </c>
      <c r="O6" s="1">
        <v>0.26411269999999998</v>
      </c>
      <c r="P6" s="1">
        <v>0.19706950000000001</v>
      </c>
      <c r="Q6" s="1">
        <v>0.3311559</v>
      </c>
    </row>
    <row r="7" spans="1:28" x14ac:dyDescent="0.25">
      <c r="A7" s="12" t="s">
        <v>9</v>
      </c>
      <c r="B7" s="1">
        <v>0.16313469999999999</v>
      </c>
      <c r="C7" s="1">
        <v>7.0958800000000002E-2</v>
      </c>
      <c r="D7" s="1">
        <v>2.2999999999999998</v>
      </c>
      <c r="E7" s="1">
        <v>2.1999999999999999E-2</v>
      </c>
      <c r="F7" s="1">
        <v>2.4058099999999999E-2</v>
      </c>
      <c r="G7" s="1">
        <v>0.30221140000000002</v>
      </c>
      <c r="I7" t="s">
        <v>96</v>
      </c>
      <c r="J7" s="1">
        <v>0.70198700000000003</v>
      </c>
      <c r="K7" s="1">
        <v>0.5807601</v>
      </c>
      <c r="L7" s="1">
        <v>0.82321390000000005</v>
      </c>
      <c r="M7" s="39">
        <f t="shared" si="0"/>
        <v>6</v>
      </c>
      <c r="N7" s="12" t="s">
        <v>62</v>
      </c>
      <c r="O7" s="1">
        <v>0.1631348</v>
      </c>
      <c r="P7" s="1">
        <v>2.4058099999999999E-2</v>
      </c>
      <c r="Q7" s="1">
        <v>0.30221140000000002</v>
      </c>
    </row>
    <row r="8" spans="1:28" x14ac:dyDescent="0.25">
      <c r="A8" s="12" t="s">
        <v>10</v>
      </c>
      <c r="B8" s="1">
        <v>-8.4883799999999995E-2</v>
      </c>
      <c r="C8" s="1">
        <v>2.64478E-2</v>
      </c>
      <c r="D8" s="1">
        <v>-3.21</v>
      </c>
      <c r="E8" s="1">
        <v>1E-3</v>
      </c>
      <c r="F8" s="1">
        <v>-0.13672049999999999</v>
      </c>
      <c r="G8" s="1">
        <v>-3.3047100000000003E-2</v>
      </c>
      <c r="I8" t="s">
        <v>97</v>
      </c>
      <c r="J8" s="1">
        <v>0.67527060000000005</v>
      </c>
      <c r="K8" s="1">
        <v>0.54624039999999996</v>
      </c>
      <c r="L8" s="1">
        <v>0.80430069999999998</v>
      </c>
      <c r="M8" s="39">
        <f t="shared" si="0"/>
        <v>8</v>
      </c>
      <c r="N8" s="11" t="s">
        <v>65</v>
      </c>
      <c r="O8" s="8">
        <v>0.96668929999999997</v>
      </c>
      <c r="P8" s="8">
        <v>0.94476400000000005</v>
      </c>
      <c r="Q8" s="8">
        <v>0.98861460000000001</v>
      </c>
    </row>
    <row r="9" spans="1:28" x14ac:dyDescent="0.25">
      <c r="A9" s="26" t="s">
        <v>107</v>
      </c>
      <c r="B9" s="27">
        <v>-6.21074E-2</v>
      </c>
      <c r="C9" s="27">
        <v>2.8073500000000001E-2</v>
      </c>
      <c r="D9" s="27">
        <v>-2.21</v>
      </c>
      <c r="E9" s="27">
        <v>2.7E-2</v>
      </c>
      <c r="F9" s="27">
        <v>-0.1171305</v>
      </c>
      <c r="G9" s="27">
        <v>-7.0843E-3</v>
      </c>
      <c r="I9" t="s">
        <v>98</v>
      </c>
      <c r="J9" s="1">
        <v>0.66612680000000002</v>
      </c>
      <c r="K9" s="1">
        <v>0.56563620000000003</v>
      </c>
      <c r="L9" s="1">
        <v>0.76661760000000001</v>
      </c>
      <c r="M9" s="39">
        <f t="shared" si="0"/>
        <v>9</v>
      </c>
    </row>
    <row r="10" spans="1:28" x14ac:dyDescent="0.25">
      <c r="A10" s="12" t="s">
        <v>41</v>
      </c>
      <c r="B10" s="1">
        <v>6.1377000000000003E-3</v>
      </c>
      <c r="C10" s="1">
        <v>2.5005000000000001E-3</v>
      </c>
      <c r="D10" s="1">
        <v>2.4500000000000002</v>
      </c>
      <c r="E10" s="1">
        <v>1.4E-2</v>
      </c>
      <c r="F10" s="1">
        <v>1.2367000000000001E-3</v>
      </c>
      <c r="G10" s="1">
        <v>1.1038600000000001E-2</v>
      </c>
      <c r="I10" t="s">
        <v>99</v>
      </c>
      <c r="J10" s="1">
        <v>0.60104840000000004</v>
      </c>
      <c r="K10" s="1">
        <v>0.47498099999999999</v>
      </c>
      <c r="L10" s="1">
        <v>0.72711579999999998</v>
      </c>
      <c r="M10" s="39">
        <f t="shared" si="0"/>
        <v>11</v>
      </c>
    </row>
    <row r="11" spans="1:28" x14ac:dyDescent="0.25">
      <c r="A11" s="12" t="s">
        <v>11</v>
      </c>
      <c r="B11" s="1">
        <v>-0.41910999999999998</v>
      </c>
      <c r="C11" s="1">
        <v>0.14527499999999999</v>
      </c>
      <c r="D11" s="1">
        <v>-2.88</v>
      </c>
      <c r="E11" s="1">
        <v>4.0000000000000001E-3</v>
      </c>
      <c r="F11" s="1">
        <v>-0.70384389999999997</v>
      </c>
      <c r="G11" s="1">
        <v>-0.1343762</v>
      </c>
      <c r="I11" t="s">
        <v>100</v>
      </c>
      <c r="J11" s="1">
        <v>0.68471459999999995</v>
      </c>
      <c r="K11" s="1">
        <v>0.53457209999999999</v>
      </c>
      <c r="L11" s="1">
        <v>0.83485699999999996</v>
      </c>
      <c r="M11" s="39">
        <f t="shared" si="0"/>
        <v>7</v>
      </c>
      <c r="N11" s="1">
        <v>0.53944190000000003</v>
      </c>
      <c r="O11" s="1">
        <v>0.26411269999999998</v>
      </c>
      <c r="P11" s="1">
        <v>0.1631348</v>
      </c>
    </row>
    <row r="12" spans="1:28" x14ac:dyDescent="0.25">
      <c r="A12" s="12" t="s">
        <v>12</v>
      </c>
      <c r="B12" s="1">
        <v>-0.15360689999999999</v>
      </c>
      <c r="C12" s="1">
        <v>0.1428972</v>
      </c>
      <c r="D12" s="1">
        <v>-1.07</v>
      </c>
      <c r="E12" s="1">
        <v>0.28199999999999997</v>
      </c>
      <c r="F12" s="1">
        <v>-0.43368030000000002</v>
      </c>
      <c r="G12" s="1">
        <v>0.12646640000000001</v>
      </c>
      <c r="I12" t="s">
        <v>101</v>
      </c>
      <c r="J12" s="1">
        <v>0.66221920000000001</v>
      </c>
      <c r="K12" s="1">
        <v>0.54335770000000005</v>
      </c>
      <c r="L12" s="1">
        <v>0.78108049999999996</v>
      </c>
      <c r="M12" s="39">
        <f t="shared" si="0"/>
        <v>10</v>
      </c>
    </row>
    <row r="13" spans="1:28" x14ac:dyDescent="0.25">
      <c r="A13" s="12" t="s">
        <v>13</v>
      </c>
      <c r="B13" s="1">
        <v>-0.17980869999999999</v>
      </c>
      <c r="C13" s="1">
        <v>0.1927934</v>
      </c>
      <c r="D13" s="1">
        <v>-0.93</v>
      </c>
      <c r="E13" s="1">
        <v>0.35099999999999998</v>
      </c>
      <c r="F13" s="1">
        <v>-0.55767679999999997</v>
      </c>
      <c r="G13" s="1">
        <v>0.1980594</v>
      </c>
      <c r="I13" t="s">
        <v>102</v>
      </c>
      <c r="J13" s="1">
        <v>1</v>
      </c>
      <c r="K13" s="1">
        <v>1</v>
      </c>
      <c r="L13" s="1">
        <v>1</v>
      </c>
      <c r="M13" s="39">
        <f t="shared" si="0"/>
        <v>1</v>
      </c>
    </row>
    <row r="14" spans="1:28" x14ac:dyDescent="0.25">
      <c r="A14" s="12" t="s">
        <v>14</v>
      </c>
      <c r="B14" s="1">
        <v>-0.35982779999999998</v>
      </c>
      <c r="C14" s="1">
        <v>0.15201439999999999</v>
      </c>
      <c r="D14" s="1">
        <v>-2.37</v>
      </c>
      <c r="E14" s="1">
        <v>1.7999999999999999E-2</v>
      </c>
      <c r="F14" s="1">
        <v>-0.65777059999999998</v>
      </c>
      <c r="G14" s="1">
        <v>-6.1885000000000003E-2</v>
      </c>
      <c r="I14" t="s">
        <v>103</v>
      </c>
      <c r="J14" s="1">
        <v>0.90523469999999995</v>
      </c>
      <c r="K14" s="1">
        <v>0.74381240000000004</v>
      </c>
      <c r="L14" s="1">
        <v>1.066657</v>
      </c>
      <c r="M14" s="39">
        <f t="shared" si="0"/>
        <v>2</v>
      </c>
    </row>
    <row r="15" spans="1:28" x14ac:dyDescent="0.25">
      <c r="A15" s="12" t="s">
        <v>15</v>
      </c>
      <c r="B15" s="1">
        <v>-0.32102629999999999</v>
      </c>
      <c r="C15" s="1">
        <v>0.1614776</v>
      </c>
      <c r="D15" s="1">
        <v>-1.99</v>
      </c>
      <c r="E15" s="1">
        <v>4.7E-2</v>
      </c>
      <c r="F15" s="1">
        <v>-0.63751670000000005</v>
      </c>
      <c r="G15" s="1">
        <v>-4.5360000000000001E-3</v>
      </c>
      <c r="I15" t="s">
        <v>104</v>
      </c>
      <c r="J15" s="1">
        <v>0.80708999999999997</v>
      </c>
      <c r="K15" s="1">
        <v>0.68632070000000001</v>
      </c>
      <c r="L15" s="1">
        <v>0.92785930000000005</v>
      </c>
      <c r="M15" s="39">
        <f t="shared" si="0"/>
        <v>5</v>
      </c>
    </row>
    <row r="16" spans="1:28" x14ac:dyDescent="0.25">
      <c r="A16" s="12" t="s">
        <v>16</v>
      </c>
      <c r="B16" s="1">
        <v>-0.30739309999999997</v>
      </c>
      <c r="C16" s="1">
        <v>0.15192720000000001</v>
      </c>
      <c r="D16" s="1">
        <v>-2.02</v>
      </c>
      <c r="E16" s="1">
        <v>4.2999999999999997E-2</v>
      </c>
      <c r="F16" s="1">
        <v>-0.60516479999999995</v>
      </c>
      <c r="G16" s="1">
        <v>-9.6212999999999993E-3</v>
      </c>
      <c r="I16" t="s">
        <v>105</v>
      </c>
      <c r="J16" s="1">
        <v>0.8383176</v>
      </c>
      <c r="K16" s="1">
        <v>0.64106320000000006</v>
      </c>
      <c r="L16" s="1">
        <v>1.0355719999999999</v>
      </c>
      <c r="M16" s="39">
        <f t="shared" si="0"/>
        <v>4</v>
      </c>
    </row>
    <row r="17" spans="1:28" x14ac:dyDescent="0.25">
      <c r="A17" s="12" t="s">
        <v>17</v>
      </c>
      <c r="B17" s="1">
        <v>-0.2045884</v>
      </c>
      <c r="C17" s="1">
        <v>0.1746104</v>
      </c>
      <c r="D17" s="1">
        <v>-1.17</v>
      </c>
      <c r="E17" s="1">
        <v>0.24099999999999999</v>
      </c>
      <c r="F17" s="1">
        <v>-0.54681849999999999</v>
      </c>
      <c r="G17" s="1">
        <v>0.13764170000000001</v>
      </c>
      <c r="I17" t="s">
        <v>106</v>
      </c>
      <c r="J17" s="1">
        <v>0.90024780000000004</v>
      </c>
      <c r="K17" s="1">
        <v>0.71969360000000004</v>
      </c>
      <c r="L17" s="1">
        <v>1.080802</v>
      </c>
      <c r="M17" s="39">
        <f t="shared" si="0"/>
        <v>3</v>
      </c>
    </row>
    <row r="18" spans="1:28" x14ac:dyDescent="0.25">
      <c r="A18" s="12" t="s">
        <v>18</v>
      </c>
      <c r="B18" s="1">
        <v>-0.33491500000000002</v>
      </c>
      <c r="C18" s="1">
        <v>0.1803141</v>
      </c>
      <c r="D18" s="1">
        <v>-1.86</v>
      </c>
      <c r="E18" s="1">
        <v>6.3E-2</v>
      </c>
      <c r="F18" s="1">
        <v>-0.68832420000000005</v>
      </c>
      <c r="G18" s="1">
        <v>1.8494199999999999E-2</v>
      </c>
      <c r="I18" s="11" t="s">
        <v>43</v>
      </c>
      <c r="J18" s="8">
        <v>0.73218760000000005</v>
      </c>
      <c r="K18" s="8">
        <v>0.60001170000000004</v>
      </c>
      <c r="L18" s="8">
        <v>0.8643634</v>
      </c>
    </row>
    <row r="19" spans="1:28" x14ac:dyDescent="0.25">
      <c r="A19" s="12" t="s">
        <v>19</v>
      </c>
      <c r="B19" s="1">
        <v>-0.30150949999999999</v>
      </c>
      <c r="C19" s="1">
        <v>0.1586938</v>
      </c>
      <c r="D19" s="1">
        <v>-1.9</v>
      </c>
      <c r="E19" s="1">
        <v>5.7000000000000002E-2</v>
      </c>
      <c r="F19" s="1">
        <v>-0.61254370000000002</v>
      </c>
      <c r="G19" s="1">
        <v>9.5247000000000005E-3</v>
      </c>
      <c r="I19" s="12"/>
      <c r="J19" s="1"/>
      <c r="K19" s="1"/>
      <c r="L19" s="1"/>
    </row>
    <row r="20" spans="1:28" x14ac:dyDescent="0.25">
      <c r="A20" s="12" t="s">
        <v>20</v>
      </c>
      <c r="B20" s="1">
        <v>-0.71366819999999997</v>
      </c>
      <c r="C20" s="1">
        <v>0.1553369</v>
      </c>
      <c r="D20" s="1">
        <v>-4.59</v>
      </c>
      <c r="E20" s="1">
        <v>0</v>
      </c>
      <c r="F20" s="1">
        <v>-1.0181229999999999</v>
      </c>
      <c r="G20" s="1">
        <v>-0.40921350000000001</v>
      </c>
    </row>
    <row r="21" spans="1:28" x14ac:dyDescent="0.25">
      <c r="A21" s="12" t="s">
        <v>21</v>
      </c>
      <c r="B21" s="1">
        <v>-0.61410719999999996</v>
      </c>
      <c r="C21" s="1">
        <v>0.1615412</v>
      </c>
      <c r="D21" s="1">
        <v>-3.8</v>
      </c>
      <c r="E21" s="1">
        <v>0</v>
      </c>
      <c r="F21" s="1">
        <v>-0.93072200000000005</v>
      </c>
      <c r="G21" s="1">
        <v>-0.29749229999999999</v>
      </c>
    </row>
    <row r="22" spans="1:28" x14ac:dyDescent="0.25">
      <c r="A22" s="12" t="s">
        <v>22</v>
      </c>
      <c r="B22" s="1">
        <v>-0.49934810000000002</v>
      </c>
      <c r="C22" s="1">
        <v>0.15604190000000001</v>
      </c>
      <c r="D22" s="1">
        <v>-3.2</v>
      </c>
      <c r="E22" s="1">
        <v>1E-3</v>
      </c>
      <c r="F22" s="1">
        <v>-0.80518469999999998</v>
      </c>
      <c r="G22" s="1">
        <v>-0.1935115</v>
      </c>
    </row>
    <row r="23" spans="1:28" x14ac:dyDescent="0.25">
      <c r="A23" s="12" t="s">
        <v>23</v>
      </c>
      <c r="B23" s="1">
        <v>-0.53730999999999995</v>
      </c>
      <c r="C23" s="1">
        <v>0.1790958</v>
      </c>
      <c r="D23" s="1">
        <v>-3</v>
      </c>
      <c r="E23" s="1">
        <v>3.0000000000000001E-3</v>
      </c>
      <c r="F23" s="1">
        <v>-0.88833119999999999</v>
      </c>
      <c r="G23" s="1">
        <v>-0.1862888</v>
      </c>
    </row>
    <row r="24" spans="1:28" x14ac:dyDescent="0.25">
      <c r="A24" s="12" t="s">
        <v>24</v>
      </c>
      <c r="B24" s="1">
        <v>-0.60858299999999999</v>
      </c>
      <c r="C24" s="1">
        <v>0.16694290000000001</v>
      </c>
      <c r="D24" s="1">
        <v>-3.65</v>
      </c>
      <c r="E24" s="1">
        <v>0</v>
      </c>
      <c r="F24" s="1">
        <v>-0.93578510000000004</v>
      </c>
      <c r="G24" s="1">
        <v>-0.28138079999999999</v>
      </c>
    </row>
    <row r="25" spans="1:28" x14ac:dyDescent="0.25">
      <c r="A25" s="12" t="s">
        <v>25</v>
      </c>
      <c r="B25" s="1">
        <v>-1.7380800000000001</v>
      </c>
      <c r="C25" s="1">
        <v>5.0147690000000003</v>
      </c>
      <c r="D25" s="1">
        <v>-0.35</v>
      </c>
      <c r="E25" s="1">
        <v>0.72899999999999998</v>
      </c>
      <c r="F25" s="1">
        <v>-11.566850000000001</v>
      </c>
      <c r="G25" s="1">
        <v>8.0906870000000009</v>
      </c>
    </row>
    <row r="26" spans="1:28" x14ac:dyDescent="0.25">
      <c r="A26" s="12" t="s">
        <v>26</v>
      </c>
      <c r="B26" s="1">
        <v>0.72574859999999997</v>
      </c>
      <c r="C26" s="1"/>
      <c r="D26" s="1"/>
      <c r="E26" s="1"/>
      <c r="F26" s="1"/>
      <c r="G26" s="1"/>
    </row>
    <row r="27" spans="1:28" x14ac:dyDescent="0.25">
      <c r="A27" s="11" t="s">
        <v>64</v>
      </c>
      <c r="B27" s="32">
        <v>0.99470000000000003</v>
      </c>
      <c r="C27" s="8"/>
      <c r="D27" s="8"/>
      <c r="E27" s="8"/>
      <c r="F27" s="8"/>
      <c r="G27" s="8"/>
    </row>
    <row r="29" spans="1:28" x14ac:dyDescent="0.25">
      <c r="A29" s="42" t="s">
        <v>113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</row>
    <row r="30" spans="1:28" x14ac:dyDescent="0.25">
      <c r="A30" s="9"/>
      <c r="B30" s="9"/>
      <c r="C30" s="9"/>
      <c r="D30" s="9"/>
      <c r="E30" s="9"/>
      <c r="F30" s="9"/>
      <c r="G30" s="9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1:28" x14ac:dyDescent="0.25">
      <c r="A31" s="40" t="s">
        <v>67</v>
      </c>
      <c r="B31" s="40"/>
      <c r="C31" s="40"/>
      <c r="D31" s="40"/>
      <c r="E31" s="40"/>
      <c r="F31" s="40"/>
      <c r="G31" s="40"/>
      <c r="I31" s="41" t="s">
        <v>68</v>
      </c>
      <c r="J31" s="41"/>
      <c r="K31" s="41"/>
      <c r="L31" s="41"/>
      <c r="N31" s="41" t="s">
        <v>69</v>
      </c>
      <c r="O31" s="41"/>
      <c r="P31" s="41"/>
      <c r="Q31" s="41"/>
      <c r="S31" s="41" t="s">
        <v>74</v>
      </c>
      <c r="T31" s="41"/>
      <c r="U31" s="41"/>
      <c r="V31" s="41"/>
      <c r="W31" s="41"/>
      <c r="X31" s="41"/>
      <c r="Y31" s="41"/>
      <c r="Z31" s="41"/>
      <c r="AA31" s="41"/>
      <c r="AB31" s="41"/>
    </row>
    <row r="32" spans="1:28" x14ac:dyDescent="0.25">
      <c r="A32" s="11" t="s">
        <v>0</v>
      </c>
      <c r="B32" s="11" t="s">
        <v>1</v>
      </c>
      <c r="C32" s="11" t="s">
        <v>2</v>
      </c>
      <c r="D32" s="11" t="s">
        <v>3</v>
      </c>
      <c r="E32" s="11" t="s">
        <v>4</v>
      </c>
      <c r="F32" s="11" t="s">
        <v>5</v>
      </c>
      <c r="G32" s="11" t="s">
        <v>6</v>
      </c>
      <c r="I32" s="11"/>
      <c r="J32" s="11" t="s">
        <v>45</v>
      </c>
      <c r="K32" s="11" t="s">
        <v>46</v>
      </c>
      <c r="L32" s="11" t="s">
        <v>47</v>
      </c>
      <c r="N32" s="5"/>
      <c r="O32" s="11" t="s">
        <v>56</v>
      </c>
      <c r="P32" s="11" t="s">
        <v>63</v>
      </c>
      <c r="Q32" s="11" t="s">
        <v>66</v>
      </c>
      <c r="S32" s="5" t="s">
        <v>73</v>
      </c>
      <c r="T32" s="5" t="s">
        <v>48</v>
      </c>
      <c r="U32" s="5" t="s">
        <v>49</v>
      </c>
      <c r="V32" s="5" t="s">
        <v>50</v>
      </c>
      <c r="W32" s="5" t="s">
        <v>51</v>
      </c>
      <c r="X32" s="6"/>
      <c r="Y32" s="5" t="s">
        <v>52</v>
      </c>
      <c r="Z32" s="5" t="s">
        <v>53</v>
      </c>
      <c r="AA32" s="5" t="s">
        <v>54</v>
      </c>
      <c r="AB32" s="5" t="s">
        <v>55</v>
      </c>
    </row>
    <row r="33" spans="1:28" x14ac:dyDescent="0.25">
      <c r="A33" s="6" t="s">
        <v>7</v>
      </c>
      <c r="B33" s="7">
        <v>0.30490070000000002</v>
      </c>
      <c r="C33" s="7">
        <v>8.5639800000000002E-2</v>
      </c>
      <c r="D33" s="7">
        <v>3.56</v>
      </c>
      <c r="E33" s="7">
        <v>0</v>
      </c>
      <c r="F33" s="7">
        <v>0.1370498</v>
      </c>
      <c r="G33" s="7">
        <v>0.47275159999999999</v>
      </c>
      <c r="I33" t="s">
        <v>94</v>
      </c>
      <c r="J33" s="1">
        <v>0.49367620000000001</v>
      </c>
      <c r="K33" s="1">
        <v>0.3405629</v>
      </c>
      <c r="L33" s="1">
        <v>0.64678950000000002</v>
      </c>
      <c r="M33" s="39">
        <f>RANK(J33,$J$33:$J$45,0)</f>
        <v>13</v>
      </c>
      <c r="N33" s="22" t="s">
        <v>78</v>
      </c>
      <c r="O33" s="1">
        <v>0.30490070000000002</v>
      </c>
      <c r="P33" s="1">
        <v>-1.9768399999999998E-2</v>
      </c>
      <c r="Q33" s="1">
        <v>0.62956979999999996</v>
      </c>
      <c r="S33" t="s">
        <v>57</v>
      </c>
      <c r="T33" s="14">
        <v>0.46153850000000002</v>
      </c>
      <c r="U33" s="14">
        <v>0</v>
      </c>
      <c r="V33" s="14">
        <v>0</v>
      </c>
      <c r="W33" s="14">
        <v>0.46153850000000002</v>
      </c>
      <c r="X33" s="16"/>
      <c r="Y33" s="14"/>
      <c r="Z33" s="14"/>
      <c r="AA33" s="14"/>
      <c r="AB33" s="14"/>
    </row>
    <row r="34" spans="1:28" x14ac:dyDescent="0.25">
      <c r="A34" t="s">
        <v>8</v>
      </c>
      <c r="B34" s="1">
        <v>0.2776189</v>
      </c>
      <c r="C34" s="1">
        <v>3.27852E-2</v>
      </c>
      <c r="D34" s="1">
        <v>8.4700000000000006</v>
      </c>
      <c r="E34" s="1">
        <v>0</v>
      </c>
      <c r="F34" s="1">
        <v>0.2133612</v>
      </c>
      <c r="G34" s="1">
        <v>0.34187659999999997</v>
      </c>
      <c r="I34" t="s">
        <v>95</v>
      </c>
      <c r="J34" s="1">
        <v>0.52726269999999997</v>
      </c>
      <c r="K34" s="1">
        <v>0.37543339999999997</v>
      </c>
      <c r="L34" s="1">
        <v>0.67909220000000003</v>
      </c>
      <c r="M34" s="39">
        <f t="shared" ref="M34:M45" si="1">RANK(J34,$J$33:$J$45,0)</f>
        <v>12</v>
      </c>
      <c r="N34" s="22" t="s">
        <v>79</v>
      </c>
      <c r="O34" s="1">
        <v>-9.7792999999999995E-3</v>
      </c>
      <c r="P34" s="1">
        <v>-0.47370380000000001</v>
      </c>
      <c r="Q34" s="1">
        <v>0.45414520000000003</v>
      </c>
      <c r="S34" t="s">
        <v>58</v>
      </c>
      <c r="T34" s="14">
        <v>5.2631600000000001E-2</v>
      </c>
      <c r="U34" s="14">
        <v>0</v>
      </c>
      <c r="V34" s="14">
        <v>0.5789474</v>
      </c>
      <c r="W34" s="14">
        <v>0.63157890000000005</v>
      </c>
      <c r="X34" s="16"/>
      <c r="Y34" s="14"/>
      <c r="Z34" s="14"/>
      <c r="AA34" s="14"/>
      <c r="AB34" s="14"/>
    </row>
    <row r="35" spans="1:28" x14ac:dyDescent="0.25">
      <c r="A35" t="s">
        <v>9</v>
      </c>
      <c r="B35" s="1">
        <v>0.37185210000000002</v>
      </c>
      <c r="C35" s="1">
        <v>7.2567000000000006E-2</v>
      </c>
      <c r="D35" s="1">
        <v>5.12</v>
      </c>
      <c r="E35" s="1">
        <v>0</v>
      </c>
      <c r="F35" s="1">
        <v>0.22962340000000001</v>
      </c>
      <c r="G35" s="1">
        <v>0.5140808</v>
      </c>
      <c r="I35" t="s">
        <v>96</v>
      </c>
      <c r="J35" s="1">
        <v>0.71600850000000005</v>
      </c>
      <c r="K35" s="1">
        <v>0.56680719999999996</v>
      </c>
      <c r="L35" s="1">
        <v>0.86520989999999998</v>
      </c>
      <c r="M35" s="39">
        <f t="shared" si="1"/>
        <v>8</v>
      </c>
      <c r="N35" s="22" t="s">
        <v>80</v>
      </c>
      <c r="O35" s="1">
        <v>0.61842889999999995</v>
      </c>
      <c r="P35" s="1">
        <v>0.31626169999999998</v>
      </c>
      <c r="Q35" s="1">
        <v>0.92059619999999998</v>
      </c>
      <c r="S35" t="s">
        <v>59</v>
      </c>
      <c r="T35" s="14">
        <v>0.137931</v>
      </c>
      <c r="U35" s="14">
        <v>0</v>
      </c>
      <c r="V35" s="14">
        <v>0</v>
      </c>
      <c r="W35" s="14">
        <v>0.137931</v>
      </c>
      <c r="X35" s="16"/>
      <c r="Y35" s="14"/>
      <c r="Z35" s="14"/>
      <c r="AA35" s="14"/>
      <c r="AB35" s="14"/>
    </row>
    <row r="36" spans="1:28" x14ac:dyDescent="0.25">
      <c r="A36" t="s">
        <v>27</v>
      </c>
      <c r="B36" s="1">
        <v>-0.34419440000000001</v>
      </c>
      <c r="C36" s="1">
        <v>0.58689880000000005</v>
      </c>
      <c r="D36" s="1">
        <v>-0.59</v>
      </c>
      <c r="E36" s="1">
        <v>0.55800000000000005</v>
      </c>
      <c r="F36" s="1">
        <v>-1.4944949999999999</v>
      </c>
      <c r="G36" s="1">
        <v>0.80610610000000005</v>
      </c>
      <c r="I36" t="s">
        <v>97</v>
      </c>
      <c r="J36" s="1">
        <v>0.68890949999999995</v>
      </c>
      <c r="K36" s="1">
        <v>0.55365249999999999</v>
      </c>
      <c r="L36" s="1">
        <v>0.82416639999999997</v>
      </c>
      <c r="M36" s="39">
        <f t="shared" si="1"/>
        <v>9</v>
      </c>
      <c r="N36" s="22" t="s">
        <v>81</v>
      </c>
      <c r="O36" s="1">
        <v>0.24054909999999999</v>
      </c>
      <c r="P36" s="1">
        <v>-3.6437700000000003E-2</v>
      </c>
      <c r="Q36" s="1">
        <v>0.517536</v>
      </c>
      <c r="S36" t="s">
        <v>43</v>
      </c>
      <c r="T36" s="14">
        <v>0.18032790000000001</v>
      </c>
      <c r="U36" s="14">
        <v>0</v>
      </c>
      <c r="V36" s="14">
        <v>0.18032790000000001</v>
      </c>
      <c r="W36" s="14">
        <v>0.36065570000000002</v>
      </c>
      <c r="X36" s="16"/>
      <c r="Y36" s="14"/>
      <c r="Z36" s="14"/>
      <c r="AA36" s="14"/>
      <c r="AB36" s="14"/>
    </row>
    <row r="37" spans="1:28" x14ac:dyDescent="0.25">
      <c r="A37" t="s">
        <v>28</v>
      </c>
      <c r="B37" s="1">
        <v>0.21718889999999999</v>
      </c>
      <c r="C37" s="1">
        <v>0.1321175</v>
      </c>
      <c r="D37" s="1">
        <v>1.64</v>
      </c>
      <c r="E37" s="1">
        <v>0.1</v>
      </c>
      <c r="F37" s="1">
        <v>-4.1756599999999998E-2</v>
      </c>
      <c r="G37" s="1">
        <v>0.47613450000000002</v>
      </c>
      <c r="I37" t="s">
        <v>98</v>
      </c>
      <c r="J37" s="1">
        <v>0.61602959999999995</v>
      </c>
      <c r="K37" s="1">
        <v>0.51325390000000004</v>
      </c>
      <c r="L37" s="1">
        <v>0.71880520000000003</v>
      </c>
      <c r="M37" s="39">
        <f t="shared" si="1"/>
        <v>10</v>
      </c>
      <c r="N37" s="23" t="s">
        <v>82</v>
      </c>
      <c r="O37" s="7">
        <v>0.2776189</v>
      </c>
      <c r="P37" s="7">
        <v>0.16939000000000001</v>
      </c>
      <c r="Q37" s="7">
        <v>0.38584790000000002</v>
      </c>
      <c r="S37" t="s">
        <v>44</v>
      </c>
      <c r="T37" s="14"/>
      <c r="U37" s="14"/>
      <c r="V37" s="14"/>
      <c r="W37" s="14"/>
      <c r="X37" s="16"/>
      <c r="Y37" s="14"/>
      <c r="Z37" s="14"/>
      <c r="AA37" s="14"/>
      <c r="AB37" s="14"/>
    </row>
    <row r="38" spans="1:28" x14ac:dyDescent="0.25">
      <c r="A38" t="s">
        <v>29</v>
      </c>
      <c r="B38" s="1">
        <v>-7.0388500000000007E-2</v>
      </c>
      <c r="C38" s="1">
        <v>0.45612320000000001</v>
      </c>
      <c r="D38" s="1">
        <v>-0.15</v>
      </c>
      <c r="E38" s="1">
        <v>0.877</v>
      </c>
      <c r="F38" s="1">
        <v>-0.96437349999999999</v>
      </c>
      <c r="G38" s="1">
        <v>0.82359640000000001</v>
      </c>
      <c r="I38" t="s">
        <v>99</v>
      </c>
      <c r="J38" s="1">
        <v>0.72767009999999999</v>
      </c>
      <c r="K38" s="1">
        <v>0.53996909999999998</v>
      </c>
      <c r="L38" s="1">
        <v>0.91537100000000005</v>
      </c>
      <c r="M38" s="39">
        <f t="shared" si="1"/>
        <v>6</v>
      </c>
      <c r="N38" s="22" t="s">
        <v>83</v>
      </c>
      <c r="O38" s="1">
        <v>0.37654739999999998</v>
      </c>
      <c r="P38" s="1">
        <v>0.242449</v>
      </c>
      <c r="Q38" s="1">
        <v>0.51064569999999998</v>
      </c>
      <c r="S38" t="s">
        <v>94</v>
      </c>
      <c r="T38" s="14">
        <v>0</v>
      </c>
      <c r="U38" s="14">
        <v>0</v>
      </c>
      <c r="V38" s="14">
        <v>0</v>
      </c>
      <c r="W38" s="14">
        <v>0</v>
      </c>
      <c r="X38" s="16"/>
      <c r="Y38" s="14"/>
      <c r="Z38" s="14"/>
      <c r="AA38" s="14"/>
      <c r="AB38" s="14"/>
    </row>
    <row r="39" spans="1:28" x14ac:dyDescent="0.25">
      <c r="A39" t="s">
        <v>30</v>
      </c>
      <c r="B39" s="1">
        <v>2.7233899999999998E-2</v>
      </c>
      <c r="C39" s="1">
        <v>4.3031100000000003E-2</v>
      </c>
      <c r="D39" s="1">
        <v>0.63</v>
      </c>
      <c r="E39" s="1">
        <v>0.52700000000000002</v>
      </c>
      <c r="F39" s="1">
        <v>-5.7105400000000001E-2</v>
      </c>
      <c r="G39" s="1">
        <v>0.1115733</v>
      </c>
      <c r="I39" t="s">
        <v>100</v>
      </c>
      <c r="J39" s="1">
        <v>0.80250969999999999</v>
      </c>
      <c r="K39" s="1">
        <v>0.61126139999999995</v>
      </c>
      <c r="L39" s="1">
        <v>0.99375789999999997</v>
      </c>
      <c r="M39" s="39">
        <f t="shared" si="1"/>
        <v>4</v>
      </c>
      <c r="N39" s="22" t="s">
        <v>84</v>
      </c>
      <c r="O39" s="1">
        <v>0.32317210000000002</v>
      </c>
      <c r="P39" s="1">
        <v>0.20577870000000001</v>
      </c>
      <c r="Q39" s="1">
        <v>0.4405654</v>
      </c>
      <c r="S39" t="s">
        <v>95</v>
      </c>
      <c r="T39" s="14">
        <v>1</v>
      </c>
      <c r="U39" s="14">
        <v>0</v>
      </c>
      <c r="V39" s="14">
        <v>0</v>
      </c>
      <c r="W39" s="14">
        <v>1</v>
      </c>
      <c r="X39" s="16"/>
      <c r="Y39" s="14"/>
      <c r="Z39" s="14"/>
      <c r="AA39" s="14"/>
      <c r="AB39" s="14"/>
    </row>
    <row r="40" spans="1:28" x14ac:dyDescent="0.25">
      <c r="A40" t="s">
        <v>31</v>
      </c>
      <c r="B40" s="1">
        <v>-0.20672009999999999</v>
      </c>
      <c r="C40" s="1">
        <v>0.108166</v>
      </c>
      <c r="D40" s="1">
        <v>-1.91</v>
      </c>
      <c r="E40" s="1">
        <v>5.6000000000000001E-2</v>
      </c>
      <c r="F40" s="1">
        <v>-0.41872160000000003</v>
      </c>
      <c r="G40" s="1">
        <v>5.2814000000000003E-3</v>
      </c>
      <c r="I40" t="s">
        <v>101</v>
      </c>
      <c r="J40" s="1">
        <v>0.55017649999999996</v>
      </c>
      <c r="K40" s="1">
        <v>0.42097109999999999</v>
      </c>
      <c r="L40" s="1">
        <v>0.67938180000000004</v>
      </c>
      <c r="M40" s="39">
        <f t="shared" si="1"/>
        <v>11</v>
      </c>
      <c r="N40" s="24" t="s">
        <v>85</v>
      </c>
      <c r="O40" s="4">
        <v>0.20342660000000001</v>
      </c>
      <c r="P40" s="4">
        <v>0.1127985</v>
      </c>
      <c r="Q40" s="4">
        <v>0.2940546</v>
      </c>
      <c r="S40" t="s">
        <v>96</v>
      </c>
      <c r="T40" s="14">
        <v>1</v>
      </c>
      <c r="U40" s="14">
        <v>0</v>
      </c>
      <c r="V40" s="14">
        <v>0</v>
      </c>
      <c r="W40" s="14">
        <v>1</v>
      </c>
      <c r="X40" s="16"/>
      <c r="Y40" s="14"/>
      <c r="Z40" s="14"/>
      <c r="AA40" s="14"/>
      <c r="AB40" s="14"/>
    </row>
    <row r="41" spans="1:28" x14ac:dyDescent="0.25">
      <c r="A41" t="s">
        <v>32</v>
      </c>
      <c r="B41" s="1">
        <v>0.43906050000000002</v>
      </c>
      <c r="C41" s="1">
        <v>0.35489739999999997</v>
      </c>
      <c r="D41" s="1">
        <v>1.24</v>
      </c>
      <c r="E41" s="1">
        <v>0.216</v>
      </c>
      <c r="F41" s="1">
        <v>-0.25652560000000002</v>
      </c>
      <c r="G41" s="1">
        <v>1.134647</v>
      </c>
      <c r="I41" t="s">
        <v>102</v>
      </c>
      <c r="J41" s="1">
        <v>1</v>
      </c>
      <c r="K41" s="1">
        <v>1</v>
      </c>
      <c r="L41" s="1">
        <v>1</v>
      </c>
      <c r="M41" s="39">
        <f t="shared" si="1"/>
        <v>1</v>
      </c>
      <c r="N41" s="23" t="s">
        <v>86</v>
      </c>
      <c r="O41" s="7">
        <v>0.37185200000000002</v>
      </c>
      <c r="P41" s="7">
        <v>0.1135845</v>
      </c>
      <c r="Q41" s="7">
        <v>0.6301194</v>
      </c>
      <c r="S41" t="s">
        <v>97</v>
      </c>
      <c r="T41" s="14">
        <v>1</v>
      </c>
      <c r="U41" s="14">
        <v>0</v>
      </c>
      <c r="V41" s="14">
        <v>0</v>
      </c>
      <c r="W41" s="14">
        <v>1</v>
      </c>
      <c r="X41" s="16"/>
      <c r="Y41" s="14"/>
      <c r="Z41" s="14"/>
      <c r="AA41" s="14"/>
      <c r="AB41" s="14"/>
    </row>
    <row r="42" spans="1:28" x14ac:dyDescent="0.25">
      <c r="A42" t="s">
        <v>10</v>
      </c>
      <c r="B42" s="1">
        <v>-8.2846100000000006E-2</v>
      </c>
      <c r="C42" s="1">
        <v>2.6752100000000001E-2</v>
      </c>
      <c r="D42" s="1">
        <v>-3.1</v>
      </c>
      <c r="E42" s="1">
        <v>2E-3</v>
      </c>
      <c r="F42" s="1">
        <v>-0.13527919999999999</v>
      </c>
      <c r="G42" s="1">
        <v>-3.0413099999999998E-2</v>
      </c>
      <c r="I42" t="s">
        <v>103</v>
      </c>
      <c r="J42" s="1">
        <v>0.95608280000000001</v>
      </c>
      <c r="K42" s="1">
        <v>0.79056439999999994</v>
      </c>
      <c r="L42" s="1">
        <v>1.1216010000000001</v>
      </c>
      <c r="M42" s="39">
        <f t="shared" si="1"/>
        <v>2</v>
      </c>
      <c r="N42" s="22" t="s">
        <v>87</v>
      </c>
      <c r="O42" s="1">
        <v>0.57912750000000002</v>
      </c>
      <c r="P42" s="1">
        <v>0.21041950000000001</v>
      </c>
      <c r="Q42" s="1">
        <v>0.94783550000000005</v>
      </c>
      <c r="S42" t="s">
        <v>98</v>
      </c>
      <c r="T42" s="14">
        <v>1</v>
      </c>
      <c r="U42" s="14">
        <v>0</v>
      </c>
      <c r="V42" s="14">
        <v>0</v>
      </c>
      <c r="W42" s="14">
        <v>1</v>
      </c>
      <c r="X42" s="16"/>
      <c r="Y42" s="14"/>
      <c r="Z42" s="14"/>
      <c r="AA42" s="14"/>
      <c r="AB42" s="14"/>
    </row>
    <row r="43" spans="1:28" x14ac:dyDescent="0.25">
      <c r="A43" s="35" t="s">
        <v>107</v>
      </c>
      <c r="B43" s="27">
        <v>-6.0385399999999999E-2</v>
      </c>
      <c r="C43" s="27">
        <v>2.77015E-2</v>
      </c>
      <c r="D43" s="27">
        <v>-2.1800000000000002</v>
      </c>
      <c r="E43" s="27">
        <v>2.9000000000000001E-2</v>
      </c>
      <c r="F43" s="27">
        <v>-0.1146794</v>
      </c>
      <c r="G43" s="27">
        <v>-6.0914999999999997E-3</v>
      </c>
      <c r="I43" t="s">
        <v>104</v>
      </c>
      <c r="J43" s="1">
        <v>0.72596810000000001</v>
      </c>
      <c r="K43" s="1">
        <v>0.61411320000000003</v>
      </c>
      <c r="L43" s="1">
        <v>0.83782290000000004</v>
      </c>
      <c r="M43" s="39">
        <f t="shared" si="1"/>
        <v>7</v>
      </c>
      <c r="N43" s="22" t="s">
        <v>88</v>
      </c>
      <c r="O43" s="1">
        <v>4.8865999999999996E-3</v>
      </c>
      <c r="P43" s="1">
        <v>-0.23858889999999999</v>
      </c>
      <c r="Q43" s="1">
        <v>0.2483621</v>
      </c>
      <c r="S43" t="s">
        <v>99</v>
      </c>
      <c r="T43" s="14">
        <v>0</v>
      </c>
      <c r="U43" s="14">
        <v>0</v>
      </c>
      <c r="V43" s="14">
        <v>0</v>
      </c>
      <c r="W43" s="14">
        <v>0</v>
      </c>
      <c r="X43" s="16"/>
      <c r="Y43" s="14"/>
      <c r="Z43" s="14"/>
      <c r="AA43" s="14"/>
      <c r="AB43" s="14"/>
    </row>
    <row r="44" spans="1:28" x14ac:dyDescent="0.25">
      <c r="A44" t="s">
        <v>41</v>
      </c>
      <c r="B44" s="1">
        <v>8.3529999999999993E-3</v>
      </c>
      <c r="C44" s="1">
        <v>2.4483E-3</v>
      </c>
      <c r="D44" s="1">
        <v>3.41</v>
      </c>
      <c r="E44" s="1">
        <v>1E-3</v>
      </c>
      <c r="F44" s="1">
        <v>3.5544999999999999E-3</v>
      </c>
      <c r="G44" s="1">
        <v>1.3151400000000001E-2</v>
      </c>
      <c r="I44" t="s">
        <v>105</v>
      </c>
      <c r="J44" s="1">
        <v>0.8763917</v>
      </c>
      <c r="K44" s="1">
        <v>0.66975470000000004</v>
      </c>
      <c r="L44" s="1">
        <v>1.083029</v>
      </c>
      <c r="M44" s="39">
        <f t="shared" si="1"/>
        <v>3</v>
      </c>
      <c r="N44" s="24" t="s">
        <v>89</v>
      </c>
      <c r="O44" s="4">
        <v>0.51936090000000001</v>
      </c>
      <c r="P44" s="4">
        <v>0.30091000000000001</v>
      </c>
      <c r="Q44" s="4">
        <v>0.73781189999999996</v>
      </c>
      <c r="S44" t="s">
        <v>100</v>
      </c>
      <c r="T44" s="14">
        <v>0</v>
      </c>
      <c r="U44" s="14">
        <v>0</v>
      </c>
      <c r="V44" s="14">
        <v>0</v>
      </c>
      <c r="W44" s="14">
        <v>0</v>
      </c>
      <c r="X44" s="16"/>
      <c r="Y44" s="14"/>
      <c r="Z44" s="14"/>
      <c r="AA44" s="14"/>
      <c r="AB44" s="14"/>
    </row>
    <row r="45" spans="1:28" x14ac:dyDescent="0.25">
      <c r="A45" t="s">
        <v>11</v>
      </c>
      <c r="B45" s="1">
        <v>-0.47198770000000001</v>
      </c>
      <c r="C45" s="1">
        <v>0.1386202</v>
      </c>
      <c r="D45" s="1">
        <v>-3.4</v>
      </c>
      <c r="E45" s="1">
        <v>1E-3</v>
      </c>
      <c r="F45" s="1">
        <v>-0.74367819999999996</v>
      </c>
      <c r="G45" s="1">
        <v>-0.20029710000000001</v>
      </c>
      <c r="I45" t="s">
        <v>106</v>
      </c>
      <c r="J45" s="1">
        <v>0.72954030000000003</v>
      </c>
      <c r="K45" s="1">
        <v>0.55100360000000004</v>
      </c>
      <c r="L45" s="1">
        <v>0.90807700000000002</v>
      </c>
      <c r="M45" s="39">
        <f t="shared" si="1"/>
        <v>5</v>
      </c>
      <c r="N45" s="22" t="s">
        <v>90</v>
      </c>
      <c r="O45" s="1">
        <v>0.95437159999999999</v>
      </c>
      <c r="P45" s="1">
        <v>0.89612769999999997</v>
      </c>
      <c r="Q45" s="1">
        <v>1.012616</v>
      </c>
      <c r="S45" t="s">
        <v>101</v>
      </c>
      <c r="T45" s="14">
        <v>1</v>
      </c>
      <c r="U45" s="14">
        <v>0</v>
      </c>
      <c r="V45" s="14">
        <v>0</v>
      </c>
      <c r="W45" s="14">
        <v>1</v>
      </c>
      <c r="X45" s="16"/>
      <c r="Y45" s="14"/>
      <c r="Z45" s="14"/>
      <c r="AA45" s="14"/>
      <c r="AB45" s="14"/>
    </row>
    <row r="46" spans="1:28" x14ac:dyDescent="0.25">
      <c r="A46" t="s">
        <v>12</v>
      </c>
      <c r="B46" s="1">
        <v>-0.25888519999999998</v>
      </c>
      <c r="C46" s="1">
        <v>0.13642470000000001</v>
      </c>
      <c r="D46" s="1">
        <v>-1.9</v>
      </c>
      <c r="E46" s="1">
        <v>5.8000000000000003E-2</v>
      </c>
      <c r="F46" s="1">
        <v>-0.52627270000000004</v>
      </c>
      <c r="G46" s="1">
        <v>8.5024000000000002E-3</v>
      </c>
      <c r="I46" s="11" t="s">
        <v>43</v>
      </c>
      <c r="J46" s="8">
        <v>0.72386349999999999</v>
      </c>
      <c r="K46" s="8">
        <v>0.5805652</v>
      </c>
      <c r="L46" s="8">
        <v>0.86716179999999998</v>
      </c>
      <c r="N46" s="22" t="s">
        <v>91</v>
      </c>
      <c r="O46" s="1">
        <v>0.94589559999999995</v>
      </c>
      <c r="P46" s="1">
        <v>0.87556449999999997</v>
      </c>
      <c r="Q46" s="1">
        <v>1.016227</v>
      </c>
      <c r="S46" t="s">
        <v>102</v>
      </c>
      <c r="T46" s="14">
        <v>0</v>
      </c>
      <c r="U46" s="14">
        <v>0</v>
      </c>
      <c r="V46" s="14">
        <v>0</v>
      </c>
      <c r="W46" s="14">
        <v>0</v>
      </c>
      <c r="X46" s="16"/>
      <c r="Y46" s="14"/>
      <c r="Z46" s="14"/>
      <c r="AA46" s="14"/>
      <c r="AB46" s="14"/>
    </row>
    <row r="47" spans="1:28" x14ac:dyDescent="0.25">
      <c r="A47" t="s">
        <v>13</v>
      </c>
      <c r="B47" s="1">
        <v>-6.5819199999999994E-2</v>
      </c>
      <c r="C47" s="1">
        <v>0.19232730000000001</v>
      </c>
      <c r="D47" s="1">
        <v>-0.34</v>
      </c>
      <c r="E47" s="1">
        <v>0.73199999999999998</v>
      </c>
      <c r="F47" s="1">
        <v>-0.4427739</v>
      </c>
      <c r="G47" s="1">
        <v>0.31113540000000001</v>
      </c>
      <c r="N47" s="22" t="s">
        <v>92</v>
      </c>
      <c r="O47" s="1">
        <v>0.94648759999999998</v>
      </c>
      <c r="P47" s="1">
        <v>0.88177159999999999</v>
      </c>
      <c r="Q47" s="1">
        <v>1.011204</v>
      </c>
      <c r="S47" t="s">
        <v>103</v>
      </c>
      <c r="T47" s="14">
        <v>0</v>
      </c>
      <c r="U47" s="14">
        <v>0</v>
      </c>
      <c r="V47" s="14">
        <v>0</v>
      </c>
      <c r="W47" s="14">
        <v>0</v>
      </c>
      <c r="X47" s="16"/>
      <c r="Y47" s="14"/>
      <c r="Z47" s="14"/>
      <c r="AA47" s="14"/>
      <c r="AB47" s="14"/>
    </row>
    <row r="48" spans="1:28" x14ac:dyDescent="0.25">
      <c r="A48" t="s">
        <v>14</v>
      </c>
      <c r="B48" s="1">
        <v>-0.37181229999999998</v>
      </c>
      <c r="C48" s="1">
        <v>0.14716779999999999</v>
      </c>
      <c r="D48" s="1">
        <v>-2.5299999999999998</v>
      </c>
      <c r="E48" s="1">
        <v>1.2E-2</v>
      </c>
      <c r="F48" s="1">
        <v>-0.66025590000000001</v>
      </c>
      <c r="G48" s="1">
        <v>-8.3368800000000007E-2</v>
      </c>
      <c r="N48" s="24" t="s">
        <v>93</v>
      </c>
      <c r="O48" s="4">
        <v>0.96333670000000005</v>
      </c>
      <c r="P48" s="4">
        <v>0.91475130000000004</v>
      </c>
      <c r="Q48" s="4">
        <v>1.011922</v>
      </c>
      <c r="S48" t="s">
        <v>104</v>
      </c>
      <c r="T48" s="14">
        <v>0</v>
      </c>
      <c r="U48" s="14">
        <v>0</v>
      </c>
      <c r="V48" s="14">
        <v>0</v>
      </c>
      <c r="W48" s="14">
        <v>0</v>
      </c>
      <c r="X48" s="16"/>
      <c r="Y48" s="14"/>
      <c r="Z48" s="14"/>
      <c r="AA48" s="14"/>
      <c r="AB48" s="14"/>
    </row>
    <row r="49" spans="1:28" x14ac:dyDescent="0.25">
      <c r="A49" t="s">
        <v>15</v>
      </c>
      <c r="B49" s="1">
        <v>-0.33323009999999997</v>
      </c>
      <c r="C49" s="1">
        <v>0.1548293</v>
      </c>
      <c r="D49" s="1">
        <v>-2.15</v>
      </c>
      <c r="E49" s="1">
        <v>3.1E-2</v>
      </c>
      <c r="F49" s="1">
        <v>-0.63668990000000003</v>
      </c>
      <c r="G49" s="1">
        <v>-2.97703E-2</v>
      </c>
      <c r="S49" t="s">
        <v>105</v>
      </c>
      <c r="T49" s="14">
        <v>0</v>
      </c>
      <c r="U49" s="14">
        <v>0</v>
      </c>
      <c r="V49" s="14">
        <v>0</v>
      </c>
      <c r="W49" s="14">
        <v>0</v>
      </c>
      <c r="X49" s="16"/>
      <c r="Y49" s="14"/>
      <c r="Z49" s="14"/>
      <c r="AA49" s="14"/>
      <c r="AB49" s="14"/>
    </row>
    <row r="50" spans="1:28" x14ac:dyDescent="0.25">
      <c r="A50" t="s">
        <v>16</v>
      </c>
      <c r="B50" s="1">
        <v>-0.2214151</v>
      </c>
      <c r="C50" s="1">
        <v>0.15438850000000001</v>
      </c>
      <c r="D50" s="1">
        <v>-1.43</v>
      </c>
      <c r="E50" s="1">
        <v>0.152</v>
      </c>
      <c r="F50" s="1">
        <v>-0.524011</v>
      </c>
      <c r="G50" s="1">
        <v>8.1180699999999995E-2</v>
      </c>
      <c r="S50" t="s">
        <v>106</v>
      </c>
      <c r="T50" s="14">
        <v>1</v>
      </c>
      <c r="U50" s="14">
        <v>0</v>
      </c>
      <c r="V50" s="14">
        <v>0</v>
      </c>
      <c r="W50" s="14">
        <v>1</v>
      </c>
      <c r="X50" s="16"/>
      <c r="Y50" s="14"/>
      <c r="Z50" s="14"/>
      <c r="AA50" s="14"/>
      <c r="AB50" s="14"/>
    </row>
    <row r="51" spans="1:28" x14ac:dyDescent="0.25">
      <c r="A51" t="s">
        <v>17</v>
      </c>
      <c r="B51" s="1">
        <v>-0.38796789999999998</v>
      </c>
      <c r="C51" s="1">
        <v>0.18807699999999999</v>
      </c>
      <c r="D51" s="1">
        <v>-2.06</v>
      </c>
      <c r="E51" s="1">
        <v>3.9E-2</v>
      </c>
      <c r="F51" s="1">
        <v>-0.75659209999999999</v>
      </c>
      <c r="G51" s="1">
        <v>-1.9343800000000001E-2</v>
      </c>
      <c r="S51" s="5" t="s">
        <v>43</v>
      </c>
      <c r="T51" s="15">
        <v>0.46153850000000002</v>
      </c>
      <c r="U51" s="15">
        <v>0</v>
      </c>
      <c r="V51" s="15">
        <v>0</v>
      </c>
      <c r="W51" s="15">
        <v>0.46153850000000002</v>
      </c>
      <c r="X51" s="19"/>
      <c r="Y51" s="15"/>
      <c r="Z51" s="15"/>
      <c r="AA51" s="15"/>
      <c r="AB51" s="15"/>
    </row>
    <row r="52" spans="1:28" x14ac:dyDescent="0.25">
      <c r="A52" t="s">
        <v>18</v>
      </c>
      <c r="B52" s="1">
        <v>-0.48586410000000002</v>
      </c>
      <c r="C52" s="1">
        <v>0.19772619999999999</v>
      </c>
      <c r="D52" s="1">
        <v>-2.46</v>
      </c>
      <c r="E52" s="1">
        <v>1.4E-2</v>
      </c>
      <c r="F52" s="1">
        <v>-0.87340030000000002</v>
      </c>
      <c r="G52" s="1">
        <v>-9.8327800000000007E-2</v>
      </c>
    </row>
    <row r="53" spans="1:28" x14ac:dyDescent="0.25">
      <c r="A53" t="s">
        <v>19</v>
      </c>
      <c r="B53" s="1">
        <v>-0.10835930000000001</v>
      </c>
      <c r="C53" s="1">
        <v>0.16385440000000001</v>
      </c>
      <c r="D53" s="1">
        <v>-0.66</v>
      </c>
      <c r="E53" s="1">
        <v>0.50800000000000001</v>
      </c>
      <c r="F53" s="1">
        <v>-0.4295081</v>
      </c>
      <c r="G53" s="1">
        <v>0.21278949999999999</v>
      </c>
    </row>
    <row r="54" spans="1:28" x14ac:dyDescent="0.25">
      <c r="A54" t="s">
        <v>20</v>
      </c>
      <c r="B54" s="1">
        <v>-0.70587549999999999</v>
      </c>
      <c r="C54" s="1">
        <v>0.15824240000000001</v>
      </c>
      <c r="D54" s="1">
        <v>-4.46</v>
      </c>
      <c r="E54" s="1">
        <v>0</v>
      </c>
      <c r="F54" s="1">
        <v>-1.016025</v>
      </c>
      <c r="G54" s="1">
        <v>-0.39572619999999997</v>
      </c>
      <c r="Y54" s="10"/>
    </row>
    <row r="55" spans="1:28" x14ac:dyDescent="0.25">
      <c r="A55" t="s">
        <v>21</v>
      </c>
      <c r="B55" s="1">
        <v>-0.66096469999999996</v>
      </c>
      <c r="C55" s="1">
        <v>0.16310920000000001</v>
      </c>
      <c r="D55" s="1">
        <v>-4.05</v>
      </c>
      <c r="E55" s="1">
        <v>0</v>
      </c>
      <c r="F55" s="1">
        <v>-0.98065290000000005</v>
      </c>
      <c r="G55" s="1">
        <v>-0.34127649999999998</v>
      </c>
    </row>
    <row r="56" spans="1:28" x14ac:dyDescent="0.25">
      <c r="A56" t="s">
        <v>22</v>
      </c>
      <c r="B56" s="1">
        <v>-0.38562619999999997</v>
      </c>
      <c r="C56" s="1">
        <v>0.1624274</v>
      </c>
      <c r="D56" s="1">
        <v>-2.37</v>
      </c>
      <c r="E56" s="1">
        <v>1.7999999999999999E-2</v>
      </c>
      <c r="F56" s="1">
        <v>-0.70397799999999999</v>
      </c>
      <c r="G56" s="1">
        <v>-6.7274399999999998E-2</v>
      </c>
    </row>
    <row r="57" spans="1:28" x14ac:dyDescent="0.25">
      <c r="A57" t="s">
        <v>23</v>
      </c>
      <c r="B57" s="1">
        <v>-0.57393329999999998</v>
      </c>
      <c r="C57" s="1">
        <v>0.17054639999999999</v>
      </c>
      <c r="D57" s="1">
        <v>-3.37</v>
      </c>
      <c r="E57" s="1">
        <v>1E-3</v>
      </c>
      <c r="F57" s="1">
        <v>-0.90819819999999996</v>
      </c>
      <c r="G57" s="1">
        <v>-0.23966850000000001</v>
      </c>
    </row>
    <row r="58" spans="1:28" x14ac:dyDescent="0.25">
      <c r="A58" t="s">
        <v>24</v>
      </c>
      <c r="B58" s="1">
        <v>-0.39053480000000002</v>
      </c>
      <c r="C58" s="1">
        <v>0.17296339999999999</v>
      </c>
      <c r="D58" s="1">
        <v>-2.2599999999999998</v>
      </c>
      <c r="E58" s="1">
        <v>2.4E-2</v>
      </c>
      <c r="F58" s="1">
        <v>-0.72953679999999999</v>
      </c>
      <c r="G58" s="1">
        <v>-5.15329E-2</v>
      </c>
    </row>
    <row r="59" spans="1:28" x14ac:dyDescent="0.25">
      <c r="A59" t="s">
        <v>25</v>
      </c>
      <c r="B59" s="1">
        <v>-6.1965539999999999</v>
      </c>
      <c r="C59" s="1">
        <v>4.9090449999999999</v>
      </c>
      <c r="D59" s="1">
        <v>-1.26</v>
      </c>
      <c r="E59" s="1">
        <v>0.20699999999999999</v>
      </c>
      <c r="F59" s="1">
        <v>-15.818110000000001</v>
      </c>
      <c r="G59" s="1">
        <v>3.424998</v>
      </c>
    </row>
    <row r="60" spans="1:28" x14ac:dyDescent="0.25">
      <c r="A60" s="3" t="s">
        <v>26</v>
      </c>
      <c r="B60" s="4">
        <v>0.69737179999999999</v>
      </c>
      <c r="C60" s="4"/>
      <c r="D60" s="4"/>
      <c r="E60" s="4"/>
      <c r="F60" s="4"/>
      <c r="G60" s="4"/>
    </row>
    <row r="61" spans="1:28" x14ac:dyDescent="0.25">
      <c r="A61" s="11" t="s">
        <v>64</v>
      </c>
      <c r="B61" s="8">
        <v>0.99509999999999998</v>
      </c>
      <c r="C61" s="8"/>
      <c r="D61" s="8"/>
      <c r="E61" s="8"/>
      <c r="F61" s="8"/>
      <c r="G61" s="8"/>
    </row>
    <row r="63" spans="1:28" x14ac:dyDescent="0.25">
      <c r="A63" s="42" t="s">
        <v>114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</row>
    <row r="64" spans="1:28" x14ac:dyDescent="0.25">
      <c r="A64" s="10"/>
      <c r="B64" s="10"/>
      <c r="C64" s="10"/>
      <c r="D64" s="10"/>
      <c r="E64" s="10"/>
      <c r="F64" s="10"/>
      <c r="G64" s="10"/>
    </row>
    <row r="65" spans="1:22" x14ac:dyDescent="0.25">
      <c r="A65" s="41" t="s">
        <v>67</v>
      </c>
      <c r="B65" s="41"/>
      <c r="C65" s="41"/>
      <c r="D65" s="41"/>
      <c r="E65" s="41"/>
      <c r="F65" s="41"/>
      <c r="G65" s="41"/>
      <c r="I65" s="41" t="s">
        <v>68</v>
      </c>
      <c r="J65" s="41"/>
      <c r="K65" s="41"/>
      <c r="L65" s="41"/>
      <c r="N65" s="41" t="s">
        <v>69</v>
      </c>
      <c r="O65" s="41"/>
      <c r="P65" s="41"/>
      <c r="Q65" s="41"/>
    </row>
    <row r="66" spans="1:22" x14ac:dyDescent="0.25">
      <c r="A66" s="11" t="s">
        <v>0</v>
      </c>
      <c r="B66" s="11" t="s">
        <v>1</v>
      </c>
      <c r="C66" s="11" t="s">
        <v>33</v>
      </c>
      <c r="D66" s="11" t="s">
        <v>3</v>
      </c>
      <c r="E66" s="11" t="s">
        <v>4</v>
      </c>
      <c r="F66" s="11" t="s">
        <v>5</v>
      </c>
      <c r="G66" s="11" t="s">
        <v>6</v>
      </c>
      <c r="I66" s="11" t="s">
        <v>77</v>
      </c>
      <c r="J66" s="11" t="s">
        <v>45</v>
      </c>
      <c r="K66" s="11" t="s">
        <v>46</v>
      </c>
      <c r="L66" s="11" t="s">
        <v>47</v>
      </c>
      <c r="N66" s="5"/>
      <c r="O66" s="11" t="s">
        <v>56</v>
      </c>
      <c r="P66" s="11" t="s">
        <v>63</v>
      </c>
      <c r="Q66" s="11" t="s">
        <v>66</v>
      </c>
      <c r="S66" s="1">
        <f>AVERAGE(J5,J33,J67)</f>
        <v>0.51163216666666667</v>
      </c>
      <c r="V66" s="39">
        <f>RANK(S66,$S$66:$S$78,0)</f>
        <v>13</v>
      </c>
    </row>
    <row r="67" spans="1:22" x14ac:dyDescent="0.25">
      <c r="A67" s="12" t="s">
        <v>7</v>
      </c>
      <c r="B67" s="1">
        <v>0.2425795</v>
      </c>
      <c r="C67" s="1">
        <v>0.1158077</v>
      </c>
      <c r="D67" s="1">
        <v>2.09</v>
      </c>
      <c r="E67" s="1">
        <v>3.5999999999999997E-2</v>
      </c>
      <c r="F67" s="1">
        <v>1.56005E-2</v>
      </c>
      <c r="G67" s="1">
        <v>0.46955849999999999</v>
      </c>
      <c r="I67" t="s">
        <v>94</v>
      </c>
      <c r="J67" s="1">
        <v>0.55137630000000004</v>
      </c>
      <c r="K67" s="1">
        <v>0.51782170000000005</v>
      </c>
      <c r="L67" s="1">
        <v>0.58771799999999996</v>
      </c>
      <c r="M67" s="39">
        <f>RANK(J67,$J$67:$J$79,0)</f>
        <v>13</v>
      </c>
      <c r="N67" s="12" t="s">
        <v>60</v>
      </c>
      <c r="O67" s="1">
        <v>0.2425795</v>
      </c>
      <c r="P67" s="1">
        <v>1.56005E-2</v>
      </c>
      <c r="Q67" s="1">
        <v>0.46955849999999999</v>
      </c>
      <c r="S67" s="1">
        <f t="shared" ref="S67:S77" si="2">AVERAGE(J6,J34,J68)</f>
        <v>0.57529213333333329</v>
      </c>
      <c r="V67" s="39">
        <f t="shared" ref="V67:V78" si="3">RANK(S67,$S$66:$S$78,0)</f>
        <v>12</v>
      </c>
    </row>
    <row r="68" spans="1:22" x14ac:dyDescent="0.25">
      <c r="A68" s="12" t="s">
        <v>8</v>
      </c>
      <c r="B68" s="1">
        <v>0.31117489999999998</v>
      </c>
      <c r="C68" s="1">
        <v>6.4561400000000005E-2</v>
      </c>
      <c r="D68" s="1">
        <v>4.82</v>
      </c>
      <c r="E68" s="1">
        <v>0</v>
      </c>
      <c r="F68" s="1">
        <v>0.184637</v>
      </c>
      <c r="G68" s="1">
        <v>0.43771290000000002</v>
      </c>
      <c r="I68" t="s">
        <v>95</v>
      </c>
      <c r="J68" s="1">
        <v>0.61227609999999999</v>
      </c>
      <c r="K68" s="1">
        <v>0.57501539999999995</v>
      </c>
      <c r="L68" s="1">
        <v>0.65263179999999998</v>
      </c>
      <c r="M68" s="39">
        <f t="shared" ref="M68:M79" si="4">RANK(J68,$J$67:$J$79,0)</f>
        <v>12</v>
      </c>
      <c r="N68" s="12" t="s">
        <v>61</v>
      </c>
      <c r="O68" s="1">
        <v>0.31117499999999998</v>
      </c>
      <c r="P68" s="1">
        <v>0.184637</v>
      </c>
      <c r="Q68" s="1">
        <v>0.43771290000000002</v>
      </c>
      <c r="S68" s="1">
        <f t="shared" si="2"/>
        <v>0.72857026666666658</v>
      </c>
      <c r="V68" s="39">
        <f t="shared" si="3"/>
        <v>6</v>
      </c>
    </row>
    <row r="69" spans="1:22" x14ac:dyDescent="0.25">
      <c r="A69" s="12" t="s">
        <v>9</v>
      </c>
      <c r="B69" s="1">
        <v>0.39775250000000001</v>
      </c>
      <c r="C69" s="1">
        <v>9.5261299999999993E-2</v>
      </c>
      <c r="D69" s="1">
        <v>4.18</v>
      </c>
      <c r="E69" s="1">
        <v>0</v>
      </c>
      <c r="F69" s="1">
        <v>0.2110438</v>
      </c>
      <c r="G69" s="1">
        <v>0.58446129999999996</v>
      </c>
      <c r="I69" t="s">
        <v>96</v>
      </c>
      <c r="J69" s="1">
        <v>0.76771529999999999</v>
      </c>
      <c r="K69" s="1">
        <v>0.72099519999999995</v>
      </c>
      <c r="L69" s="1">
        <v>0.81831600000000004</v>
      </c>
      <c r="M69" s="39">
        <f t="shared" si="4"/>
        <v>5</v>
      </c>
      <c r="N69" s="12" t="s">
        <v>62</v>
      </c>
      <c r="O69" s="1">
        <v>0.39775250000000001</v>
      </c>
      <c r="P69" s="1">
        <v>0.2110438</v>
      </c>
      <c r="Q69" s="1">
        <v>0.58446129999999996</v>
      </c>
      <c r="S69" s="1">
        <f t="shared" si="2"/>
        <v>0.70075239999999994</v>
      </c>
      <c r="V69" s="39">
        <f t="shared" si="3"/>
        <v>8</v>
      </c>
    </row>
    <row r="70" spans="1:22" x14ac:dyDescent="0.25">
      <c r="A70" s="12" t="s">
        <v>10</v>
      </c>
      <c r="B70" s="1">
        <v>-4.7083000000000003E-3</v>
      </c>
      <c r="C70" s="1">
        <v>4.9544699999999997E-2</v>
      </c>
      <c r="D70" s="1">
        <v>-0.1</v>
      </c>
      <c r="E70" s="1">
        <v>0.92400000000000004</v>
      </c>
      <c r="F70" s="1">
        <v>-0.1018141</v>
      </c>
      <c r="G70" s="1">
        <v>9.2397599999999996E-2</v>
      </c>
      <c r="I70" t="s">
        <v>97</v>
      </c>
      <c r="J70" s="1">
        <v>0.73807710000000004</v>
      </c>
      <c r="K70" s="1">
        <v>0.69316069999999996</v>
      </c>
      <c r="L70" s="1">
        <v>0.78672439999999999</v>
      </c>
      <c r="M70" s="39">
        <f>RANK(J70,$J$67:$J$79,0)</f>
        <v>7</v>
      </c>
      <c r="N70" s="11" t="s">
        <v>65</v>
      </c>
      <c r="O70" s="8">
        <v>0.95150699999999999</v>
      </c>
      <c r="P70" s="8">
        <v>0.9054989</v>
      </c>
      <c r="Q70" s="8">
        <v>0.99751509999999999</v>
      </c>
      <c r="S70" s="1">
        <f t="shared" si="2"/>
        <v>0.66155503333333332</v>
      </c>
      <c r="V70" s="39">
        <f t="shared" si="3"/>
        <v>9</v>
      </c>
    </row>
    <row r="71" spans="1:22" x14ac:dyDescent="0.25">
      <c r="A71" s="36" t="s">
        <v>107</v>
      </c>
      <c r="B71" s="37">
        <v>-7.2326399999999999E-2</v>
      </c>
      <c r="C71" s="37">
        <v>3.2939400000000001E-2</v>
      </c>
      <c r="D71" s="37">
        <v>-2.2000000000000002</v>
      </c>
      <c r="E71" s="37">
        <v>2.8000000000000001E-2</v>
      </c>
      <c r="F71" s="37">
        <v>-0.13688649999999999</v>
      </c>
      <c r="G71" s="37">
        <v>-7.7663999999999997E-3</v>
      </c>
      <c r="I71" t="s">
        <v>98</v>
      </c>
      <c r="J71" s="1">
        <v>0.70250869999999999</v>
      </c>
      <c r="K71" s="1">
        <v>0.65975689999999998</v>
      </c>
      <c r="L71" s="1">
        <v>0.74881180000000003</v>
      </c>
      <c r="M71" s="39">
        <f t="shared" si="4"/>
        <v>8</v>
      </c>
      <c r="S71" s="1">
        <f t="shared" si="2"/>
        <v>0.65486556666666662</v>
      </c>
      <c r="V71" s="39">
        <f t="shared" si="3"/>
        <v>10</v>
      </c>
    </row>
    <row r="72" spans="1:22" x14ac:dyDescent="0.25">
      <c r="A72" s="12" t="s">
        <v>41</v>
      </c>
      <c r="B72" s="1">
        <v>5.6014000000000003E-3</v>
      </c>
      <c r="C72" s="1">
        <v>2.1385000000000002E-3</v>
      </c>
      <c r="D72" s="1">
        <v>2.62</v>
      </c>
      <c r="E72" s="1">
        <v>8.9999999999999993E-3</v>
      </c>
      <c r="F72" s="1">
        <v>1.41E-3</v>
      </c>
      <c r="G72" s="1">
        <v>9.7928000000000008E-3</v>
      </c>
      <c r="I72" t="s">
        <v>99</v>
      </c>
      <c r="J72" s="1">
        <v>0.63587819999999995</v>
      </c>
      <c r="K72" s="1">
        <v>0.59718119999999997</v>
      </c>
      <c r="L72" s="1">
        <v>0.67778950000000004</v>
      </c>
      <c r="M72" s="39">
        <f t="shared" si="4"/>
        <v>11</v>
      </c>
      <c r="S72" s="1">
        <f t="shared" si="2"/>
        <v>0.72165636666666666</v>
      </c>
      <c r="V72" s="39">
        <f t="shared" si="3"/>
        <v>7</v>
      </c>
    </row>
    <row r="73" spans="1:22" x14ac:dyDescent="0.25">
      <c r="A73" s="12" t="s">
        <v>11</v>
      </c>
      <c r="B73" s="1">
        <v>-0.1048119</v>
      </c>
      <c r="C73" s="1">
        <v>9.1568300000000005E-2</v>
      </c>
      <c r="D73" s="1">
        <v>-1.1399999999999999</v>
      </c>
      <c r="E73" s="1">
        <v>0.252</v>
      </c>
      <c r="F73" s="1">
        <v>-0.28428239999999999</v>
      </c>
      <c r="G73" s="1">
        <v>7.4658500000000003E-2</v>
      </c>
      <c r="I73" t="s">
        <v>100</v>
      </c>
      <c r="J73" s="1">
        <v>0.67774480000000004</v>
      </c>
      <c r="K73" s="1">
        <v>0.63649999999999995</v>
      </c>
      <c r="L73" s="1">
        <v>0.72241560000000005</v>
      </c>
      <c r="M73" s="39">
        <f t="shared" si="4"/>
        <v>9</v>
      </c>
      <c r="S73" s="1">
        <f t="shared" si="2"/>
        <v>0.61711210000000005</v>
      </c>
      <c r="V73" s="39">
        <f t="shared" si="3"/>
        <v>11</v>
      </c>
    </row>
    <row r="74" spans="1:22" x14ac:dyDescent="0.25">
      <c r="A74" s="12" t="s">
        <v>12</v>
      </c>
      <c r="B74" s="1">
        <v>0.1504453</v>
      </c>
      <c r="C74" s="1">
        <v>9.0288099999999996E-2</v>
      </c>
      <c r="D74" s="1">
        <v>1.67</v>
      </c>
      <c r="E74" s="1">
        <v>9.6000000000000002E-2</v>
      </c>
      <c r="F74" s="1">
        <v>-2.6516100000000001E-2</v>
      </c>
      <c r="G74" s="1">
        <v>0.3274068</v>
      </c>
      <c r="I74" t="s">
        <v>101</v>
      </c>
      <c r="J74" s="1">
        <v>0.63894059999999997</v>
      </c>
      <c r="K74" s="1">
        <v>0.60005719999999996</v>
      </c>
      <c r="L74" s="1">
        <v>0.68105380000000004</v>
      </c>
      <c r="M74" s="39">
        <f t="shared" si="4"/>
        <v>10</v>
      </c>
      <c r="S74" s="1">
        <f t="shared" si="2"/>
        <v>0.98178900000000002</v>
      </c>
      <c r="V74" s="39">
        <f t="shared" si="3"/>
        <v>1</v>
      </c>
    </row>
    <row r="75" spans="1:22" x14ac:dyDescent="0.25">
      <c r="A75" s="12" t="s">
        <v>25</v>
      </c>
      <c r="B75" s="1">
        <v>-1.156245</v>
      </c>
      <c r="C75" s="1">
        <v>4.2717429999999998</v>
      </c>
      <c r="D75" s="1">
        <v>-0.27</v>
      </c>
      <c r="E75" s="1">
        <v>0.78700000000000003</v>
      </c>
      <c r="F75" s="1">
        <v>-9.5287070000000007</v>
      </c>
      <c r="G75" s="1">
        <v>7.2162179999999996</v>
      </c>
      <c r="I75" t="s">
        <v>102</v>
      </c>
      <c r="J75" s="1">
        <v>0.94536699999999996</v>
      </c>
      <c r="K75" s="1">
        <v>0.89037699999999997</v>
      </c>
      <c r="L75" s="1">
        <v>1.0120929999999999</v>
      </c>
      <c r="M75" s="39">
        <f t="shared" si="4"/>
        <v>2</v>
      </c>
      <c r="S75" s="1">
        <f t="shared" si="2"/>
        <v>0.93785566666666664</v>
      </c>
      <c r="V75" s="39">
        <f t="shared" si="3"/>
        <v>2</v>
      </c>
    </row>
    <row r="76" spans="1:22" x14ac:dyDescent="0.25">
      <c r="A76" s="12" t="s">
        <v>34</v>
      </c>
      <c r="B76" s="1">
        <v>0.27861209999999997</v>
      </c>
      <c r="C76" s="1">
        <v>8.2871399999999998E-2</v>
      </c>
      <c r="D76" s="1">
        <v>3.36</v>
      </c>
      <c r="E76" s="1">
        <v>1E-3</v>
      </c>
      <c r="F76" s="1">
        <v>0.1161871</v>
      </c>
      <c r="G76" s="1">
        <v>0.44103710000000002</v>
      </c>
      <c r="I76" t="s">
        <v>103</v>
      </c>
      <c r="J76" s="1">
        <v>0.95224949999999997</v>
      </c>
      <c r="K76" s="1">
        <v>0.89830580000000004</v>
      </c>
      <c r="L76" s="1">
        <v>1.022313</v>
      </c>
      <c r="M76" s="39">
        <f t="shared" si="4"/>
        <v>1</v>
      </c>
      <c r="S76" s="1">
        <f t="shared" si="2"/>
        <v>0.75706993333333328</v>
      </c>
      <c r="V76" s="39">
        <f t="shared" si="3"/>
        <v>5</v>
      </c>
    </row>
    <row r="77" spans="1:22" x14ac:dyDescent="0.25">
      <c r="A77" s="12" t="s">
        <v>35</v>
      </c>
      <c r="B77" s="1">
        <v>-2.9909430000000001</v>
      </c>
      <c r="C77" s="1">
        <v>0.2493127</v>
      </c>
      <c r="D77" s="1">
        <v>-12</v>
      </c>
      <c r="E77" s="1">
        <v>0</v>
      </c>
      <c r="F77" s="1">
        <v>-3.479587</v>
      </c>
      <c r="G77" s="1">
        <v>-2.5022989999999998</v>
      </c>
      <c r="I77" t="s">
        <v>104</v>
      </c>
      <c r="J77" s="1">
        <v>0.73815169999999997</v>
      </c>
      <c r="K77" s="1">
        <v>0.69323080000000004</v>
      </c>
      <c r="L77" s="1">
        <v>0.78680399999999995</v>
      </c>
      <c r="M77" s="39">
        <f t="shared" si="4"/>
        <v>6</v>
      </c>
      <c r="S77" s="1">
        <f t="shared" si="2"/>
        <v>0.86563096666666661</v>
      </c>
      <c r="V77" s="39">
        <f t="shared" si="3"/>
        <v>3</v>
      </c>
    </row>
    <row r="78" spans="1:22" x14ac:dyDescent="0.25">
      <c r="A78" s="12" t="s">
        <v>36</v>
      </c>
      <c r="B78" s="1">
        <v>1.064962</v>
      </c>
      <c r="C78" s="1">
        <v>0.33839930000000001</v>
      </c>
      <c r="D78" s="1">
        <v>3.15</v>
      </c>
      <c r="E78" s="1">
        <v>2E-3</v>
      </c>
      <c r="F78" s="1">
        <v>0.40171119999999999</v>
      </c>
      <c r="G78" s="1">
        <v>1.7282120000000001</v>
      </c>
      <c r="I78" t="s">
        <v>105</v>
      </c>
      <c r="J78" s="1">
        <v>0.88218359999999996</v>
      </c>
      <c r="K78" s="1">
        <v>0.82850250000000003</v>
      </c>
      <c r="L78" s="1">
        <v>0.94033630000000001</v>
      </c>
      <c r="M78" s="39">
        <f t="shared" si="4"/>
        <v>3</v>
      </c>
      <c r="S78" s="1">
        <f>AVERAGE(J17,J45,J79)</f>
        <v>0.83172716666666668</v>
      </c>
      <c r="V78" s="39">
        <f t="shared" si="3"/>
        <v>4</v>
      </c>
    </row>
    <row r="79" spans="1:22" x14ac:dyDescent="0.25">
      <c r="A79" s="12" t="s">
        <v>37</v>
      </c>
      <c r="B79" s="1">
        <v>5.024E-2</v>
      </c>
      <c r="C79" s="1">
        <v>1.25255E-2</v>
      </c>
      <c r="D79" s="1"/>
      <c r="E79" s="1"/>
      <c r="F79" s="1">
        <v>3.08201E-2</v>
      </c>
      <c r="G79" s="1">
        <v>8.1896499999999997E-2</v>
      </c>
      <c r="I79" t="s">
        <v>106</v>
      </c>
      <c r="J79" s="1">
        <v>0.86539339999999998</v>
      </c>
      <c r="K79" s="1">
        <v>0.81272949999999999</v>
      </c>
      <c r="L79" s="1">
        <v>0.9224329</v>
      </c>
      <c r="M79" s="39">
        <f t="shared" si="4"/>
        <v>4</v>
      </c>
      <c r="S79" s="1">
        <f>AVERAGE(J18,J46,J80)</f>
        <v>0.73426990000000003</v>
      </c>
    </row>
    <row r="80" spans="1:22" x14ac:dyDescent="0.25">
      <c r="A80" s="12" t="s">
        <v>38</v>
      </c>
      <c r="B80" s="1">
        <v>0.74363760000000001</v>
      </c>
      <c r="C80" s="1">
        <v>6.4512700000000006E-2</v>
      </c>
      <c r="D80" s="1"/>
      <c r="E80" s="1"/>
      <c r="F80" s="1">
        <v>0.59909869999999998</v>
      </c>
      <c r="G80" s="1">
        <v>0.84918360000000004</v>
      </c>
      <c r="I80" s="13" t="s">
        <v>70</v>
      </c>
      <c r="J80" s="7">
        <v>0.74675860000000005</v>
      </c>
      <c r="K80" s="7">
        <v>0.70181800000000005</v>
      </c>
      <c r="L80" s="7">
        <v>0.79688000000000003</v>
      </c>
    </row>
    <row r="81" spans="1:28" x14ac:dyDescent="0.25">
      <c r="A81" s="12" t="s">
        <v>39</v>
      </c>
      <c r="B81" s="1">
        <v>3.7360400000000002E-2</v>
      </c>
      <c r="C81" s="1">
        <v>1.2498E-2</v>
      </c>
      <c r="D81" s="1"/>
      <c r="E81" s="1"/>
      <c r="F81" s="1">
        <v>1.2864799999999999E-2</v>
      </c>
      <c r="G81" s="1">
        <v>6.1855899999999998E-2</v>
      </c>
      <c r="I81" s="12" t="s">
        <v>71</v>
      </c>
      <c r="J81" s="1">
        <v>0.73193569999999997</v>
      </c>
      <c r="K81" s="1">
        <v>0.68824430000000003</v>
      </c>
      <c r="L81" s="1">
        <v>0.78228319999999996</v>
      </c>
    </row>
    <row r="82" spans="1:28" x14ac:dyDescent="0.25">
      <c r="A82" s="12" t="s">
        <v>40</v>
      </c>
      <c r="B82" s="1">
        <v>1.2879699999999999E-2</v>
      </c>
      <c r="C82" s="1">
        <v>7.0589999999999997E-4</v>
      </c>
      <c r="D82" s="1"/>
      <c r="E82" s="1"/>
      <c r="F82" s="1">
        <v>1.14962E-2</v>
      </c>
      <c r="G82" s="1">
        <v>1.4263100000000001E-2</v>
      </c>
      <c r="I82" s="12" t="s">
        <v>72</v>
      </c>
      <c r="J82" s="1">
        <v>0.75119400000000003</v>
      </c>
      <c r="K82" s="1">
        <v>0.70576859999999997</v>
      </c>
      <c r="L82" s="1">
        <v>0.80124079999999998</v>
      </c>
    </row>
    <row r="83" spans="1:28" x14ac:dyDescent="0.25">
      <c r="A83" s="11" t="s">
        <v>75</v>
      </c>
      <c r="B83" s="8">
        <v>454.95247999999998</v>
      </c>
      <c r="C83" s="8"/>
      <c r="D83" s="8"/>
      <c r="E83" s="8"/>
      <c r="F83" s="8"/>
      <c r="G83" s="8"/>
      <c r="I83" s="11" t="s">
        <v>76</v>
      </c>
      <c r="J83" s="8">
        <v>0.74425030000000003</v>
      </c>
      <c r="K83" s="8">
        <v>0.69946830000000004</v>
      </c>
      <c r="L83" s="8">
        <v>0.79440659999999996</v>
      </c>
    </row>
    <row r="85" spans="1:28" x14ac:dyDescent="0.25">
      <c r="A85" s="42" t="s">
        <v>115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</row>
    <row r="86" spans="1:28" x14ac:dyDescent="0.25">
      <c r="A86" s="31" t="s">
        <v>42</v>
      </c>
    </row>
    <row r="87" spans="1:28" x14ac:dyDescent="0.25"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</row>
    <row r="88" spans="1:28" x14ac:dyDescent="0.25">
      <c r="B88" s="38">
        <f>AVERAGE(B9,B43,B71)</f>
        <v>-6.4939733333333333E-2</v>
      </c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</row>
    <row r="89" spans="1:28" x14ac:dyDescent="0.25"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</row>
    <row r="90" spans="1:28" x14ac:dyDescent="0.25"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</row>
    <row r="91" spans="1:28" x14ac:dyDescent="0.25"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</row>
    <row r="92" spans="1:28" x14ac:dyDescent="0.25"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</row>
    <row r="93" spans="1:28" x14ac:dyDescent="0.25"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</row>
    <row r="94" spans="1:28" x14ac:dyDescent="0.25">
      <c r="J94" s="16"/>
      <c r="K94" s="16"/>
      <c r="L94" s="16"/>
      <c r="M94" s="16"/>
      <c r="N94" s="16"/>
      <c r="O94" s="16"/>
      <c r="P94" s="16"/>
      <c r="Q94" s="16"/>
      <c r="R94" s="16"/>
      <c r="T94" s="16"/>
    </row>
  </sheetData>
  <mergeCells count="14">
    <mergeCell ref="A85:AB85"/>
    <mergeCell ref="A65:G65"/>
    <mergeCell ref="I65:L65"/>
    <mergeCell ref="N65:Q65"/>
    <mergeCell ref="N31:Q31"/>
    <mergeCell ref="I31:L31"/>
    <mergeCell ref="A31:G31"/>
    <mergeCell ref="A1:AB1"/>
    <mergeCell ref="N3:Q3"/>
    <mergeCell ref="A29:AB29"/>
    <mergeCell ref="S31:AB31"/>
    <mergeCell ref="A63:AB63"/>
    <mergeCell ref="A3:G3"/>
    <mergeCell ref="I3:L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Long Period</vt:lpstr>
      <vt:lpstr>Short Period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Giovani de Oliveira</dc:creator>
  <cp:lastModifiedBy>Alice Giovani de Oliveira</cp:lastModifiedBy>
  <dcterms:created xsi:type="dcterms:W3CDTF">2024-08-30T05:47:51Z</dcterms:created>
  <dcterms:modified xsi:type="dcterms:W3CDTF">2025-11-26T23:42:26Z</dcterms:modified>
</cp:coreProperties>
</file>